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535" windowHeight="5745" tabRatio="854" firstSheet="6" activeTab="13"/>
  </bookViews>
  <sheets>
    <sheet name="ขั้นตอน" sheetId="1" r:id="rId1"/>
    <sheet name="A  สรุปสกส" sheetId="2" r:id="rId2"/>
    <sheet name="B สรุปจำแนกประเภท" sheetId="3" r:id="rId3"/>
    <sheet name="D พิกัด" sheetId="4" r:id="rId4"/>
    <sheet name="E 1 ง 137 " sheetId="5" r:id="rId5"/>
    <sheet name="E 2 กศ3แนบสกส.ผูกพันเดิม" sheetId="6" r:id="rId6"/>
    <sheet name="E 3 กศ5แนบสกส.ผูกพันใหม่" sheetId="7" r:id="rId7"/>
    <sheet name="E 4 กศ6แนบสกส.ผูกพันเดิมและใหม่" sheetId="8" r:id="rId8"/>
    <sheet name="E 5 กศ7 ราคา" sheetId="9" r:id="rId9"/>
    <sheet name="E 6 กศ4แนบสิ่งก่อสร้างปีเดียว" sheetId="10" r:id="rId10"/>
    <sheet name="E 7 2-2 รายละเอียด สกส ปีเดียว" sheetId="11" r:id="rId11"/>
    <sheet name="เอกสารอ้างอิง" sheetId="12" r:id="rId12"/>
    <sheet name="R 1 ประเภท สกส" sheetId="13" r:id="rId13"/>
    <sheet name="R 2 คำนวณสกส คุมงาน" sheetId="14" r:id="rId14"/>
  </sheets>
  <externalReferences>
    <externalReference r:id="rId17"/>
    <externalReference r:id="rId18"/>
  </externalReferences>
  <definedNames>
    <definedName name="_Fill" hidden="1">#REF!</definedName>
    <definedName name="_Regression_Int" localSheetId="5" hidden="1">1</definedName>
    <definedName name="_Regression_Int" localSheetId="7" hidden="1">1</definedName>
    <definedName name="_Regression_Int" localSheetId="9" hidden="1">1</definedName>
    <definedName name="_xlnm.Print_Area" localSheetId="2">'B สรุปจำแนกประเภท'!$A$1:$L$67</definedName>
    <definedName name="_xlnm.Print_Area" localSheetId="5">'E 2 กศ3แนบสกส.ผูกพันเดิม'!$A$1:$I$37</definedName>
    <definedName name="_xlnm.Print_Area" localSheetId="12">'R 1 ประเภท สกส'!$A$1:$I$35</definedName>
    <definedName name="_xlnm.Print_Area" localSheetId="13">'R 2 คำนวณสกส คุมงาน'!$A$1:$I$33</definedName>
    <definedName name="_xlnm.Print_Area" localSheetId="0">'ขั้นตอน'!$A$1:$I$38</definedName>
    <definedName name="Print_Area_MI" localSheetId="5">'E 2 กศ3แนบสกส.ผูกพันเดิม'!$A$1:$I$37</definedName>
    <definedName name="Print_Area_MI" localSheetId="7">'E 4 กศ6แนบสกส.ผูกพันเดิมและใหม่'!$A$121:$I$138</definedName>
    <definedName name="Print_Area_MI" localSheetId="9">'E 6 กศ4แนบสิ่งก่อสร้างปีเดียว'!$A$5:$O$27</definedName>
    <definedName name="PRINT_AREA_MI">#REF!</definedName>
    <definedName name="_xlnm.Print_Titles" localSheetId="2">'B สรุปจำแนกประเภท'!$2:$3</definedName>
    <definedName name="เงินเงิน">#REF!</definedName>
    <definedName name="เงินประจำตำแหน่ง">#REF!</definedName>
    <definedName name="แผนงานจัดการศึกษาระดับอุดมศึกษา">'[2]สัตวศาสตร์'!#REF!</definedName>
    <definedName name="ววววววว" hidden="1">#REF!</definedName>
    <definedName name="สสส" hidden="1">#REF!</definedName>
  </definedNames>
  <calcPr fullCalcOnLoad="1"/>
</workbook>
</file>

<file path=xl/sharedStrings.xml><?xml version="1.0" encoding="utf-8"?>
<sst xmlns="http://schemas.openxmlformats.org/spreadsheetml/2006/main" count="951" uniqueCount="507">
  <si>
    <t>แผนงาน</t>
  </si>
  <si>
    <t>งาน/โครงการ</t>
  </si>
  <si>
    <t>(1)</t>
  </si>
  <si>
    <t>(2)</t>
  </si>
  <si>
    <t>(3)</t>
  </si>
  <si>
    <t>(4)</t>
  </si>
  <si>
    <t>(5)</t>
  </si>
  <si>
    <t>(6)</t>
  </si>
  <si>
    <t>(7) คำชี้แจง</t>
  </si>
  <si>
    <t>(8)</t>
  </si>
  <si>
    <t>ลำดับ</t>
  </si>
  <si>
    <t>มาตรฐานและคุณลักษณะเฉพาะ</t>
  </si>
  <si>
    <t>จำนวน</t>
  </si>
  <si>
    <t>ราคา</t>
  </si>
  <si>
    <t>รวมเงิน</t>
  </si>
  <si>
    <t>เหตุผลความจำเป็น</t>
  </si>
  <si>
    <t>ที่</t>
  </si>
  <si>
    <t>หรือขนาด ลักษณะและโครงสร้าง</t>
  </si>
  <si>
    <t>หน่วย</t>
  </si>
  <si>
    <t>ต่อหน่วย</t>
  </si>
  <si>
    <t>รวมทั้งสิ้น</t>
  </si>
  <si>
    <t>ระบุ</t>
  </si>
  <si>
    <t xml:space="preserve">1. ทดแทนของเดิม </t>
  </si>
  <si>
    <t xml:space="preserve">    ชื่อ………………................</t>
  </si>
  <si>
    <t>5. ประกอบการสอนวิชา……........</t>
  </si>
  <si>
    <t xml:space="preserve">   ……………………………….</t>
  </si>
  <si>
    <t>6. เพิ่มเป้าหมายนักศึกษา</t>
  </si>
  <si>
    <t>มหาวิทยาลัยแม่โจ้</t>
  </si>
  <si>
    <t>ผลผลิต</t>
  </si>
  <si>
    <r>
      <t>หมายเหตุ</t>
    </r>
    <r>
      <rPr>
        <sz val="16"/>
        <rFont val="Angsana New"/>
        <family val="1"/>
      </rPr>
      <t xml:space="preserve">    1.  โปรดระบุรายละเอียดทุกรายการ </t>
    </r>
  </si>
  <si>
    <t>4. เปิดสอนวิชาและหรือหลักสูตรใหม่</t>
  </si>
  <si>
    <t>รายการ</t>
  </si>
  <si>
    <t>2. ต่อเติม,ปรับปรุง</t>
  </si>
  <si>
    <t>3. ก่อสร้างใหม่</t>
  </si>
  <si>
    <t>7.ดำเนินกิจกรรมหรือโครงการบริการ</t>
  </si>
  <si>
    <t>วิชาการ,วิจัยหรือทำนุบำรุงฯ</t>
  </si>
  <si>
    <t xml:space="preserve">         2.  ช่องเหตุผลความจำเป็นกรอกรายละเอียดพอสังเขปเช่น สร้างหรือปรับปรุงเพราะอะไร   มีความจำเป็นอย่างไร ฯลฯ</t>
  </si>
  <si>
    <t>แบบรูปฯ</t>
  </si>
  <si>
    <t>เสร็จเดือน...</t>
  </si>
  <si>
    <t>แบบ กศ. 3</t>
  </si>
  <si>
    <t xml:space="preserve">    รายละเอียดโครงการก่อสร้างผูกพัน</t>
  </si>
  <si>
    <t xml:space="preserve"> เฉพาะที่ได้รับอนุมัติงบประมาณโครงการแล้ว</t>
  </si>
  <si>
    <t>แผนงาน  .....................................................</t>
  </si>
  <si>
    <t>แผนงาน ......................................................</t>
  </si>
  <si>
    <t>โครงการก่อสร้างอาคาร .................................</t>
  </si>
  <si>
    <t xml:space="preserve">วงเงินเต็มรูป              </t>
  </si>
  <si>
    <t xml:space="preserve"> ....................</t>
  </si>
  <si>
    <t>บาท</t>
  </si>
  <si>
    <t>ปีงบประมาณ 25….  เป็นเงิน</t>
  </si>
  <si>
    <t>.....................</t>
  </si>
  <si>
    <t xml:space="preserve">พื้นที่ทั้งหมด                </t>
  </si>
  <si>
    <t>ตร.ม.</t>
  </si>
  <si>
    <t xml:space="preserve">ราคาตารางเมตรละ         </t>
  </si>
  <si>
    <t xml:space="preserve"> </t>
  </si>
  <si>
    <t>ปีต่อ ๆ ไป</t>
  </si>
  <si>
    <t>วัน/เดือน/ปี</t>
  </si>
  <si>
    <t xml:space="preserve">ออกแบบรูปรายการ </t>
  </si>
  <si>
    <t>........................</t>
  </si>
  <si>
    <t>เซ็นสัญญา</t>
  </si>
  <si>
    <t>ลงมือก่อสร้าง</t>
  </si>
  <si>
    <t>แล้วเสร็จ</t>
  </si>
  <si>
    <t xml:space="preserve">รวม                     </t>
  </si>
  <si>
    <t>.........................</t>
  </si>
  <si>
    <t>วัน</t>
  </si>
  <si>
    <t xml:space="preserve">แบ่งงานออกเป็น     </t>
  </si>
  <si>
    <t>งวด</t>
  </si>
  <si>
    <t xml:space="preserve">      รายละเอียดงวดงาน</t>
  </si>
  <si>
    <t xml:space="preserve">   งวดงานที่</t>
  </si>
  <si>
    <t>กำหนดวัน</t>
  </si>
  <si>
    <t>วันตรวจ</t>
  </si>
  <si>
    <t>คงเหลือเงิน</t>
  </si>
  <si>
    <t>ร้อยละ</t>
  </si>
  <si>
    <t>เงิน</t>
  </si>
  <si>
    <t>ตรวจรับ</t>
  </si>
  <si>
    <t>รับงาน</t>
  </si>
  <si>
    <t>ที่ต้องจ่าย</t>
  </si>
  <si>
    <t>จ่ายสะสม</t>
  </si>
  <si>
    <t>งวดที่</t>
  </si>
  <si>
    <t>จำนวนวัน</t>
  </si>
  <si>
    <t>ตามสัญญา</t>
  </si>
  <si>
    <t>กศ.6</t>
  </si>
  <si>
    <t>แบบข้อมูลเบื้องต้นประกอบโครงการก่อสร้างผูกพัน</t>
  </si>
  <si>
    <t>....................................................................................................................................</t>
  </si>
  <si>
    <t>ชื่ออาคาร</t>
  </si>
  <si>
    <t xml:space="preserve">     1.หลักการและเหตุผล</t>
  </si>
  <si>
    <t>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</si>
  <si>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2.ความจำเป็น</t>
  </si>
  <si>
    <t xml:space="preserve"> (คำนวณตามเกณฑ์การใช้พื้นที่ของทบวง, กรม)</t>
  </si>
  <si>
    <t xml:space="preserve">        2.1 ความจำเป็นตามแผนดำเนินงาน</t>
  </si>
  <si>
    <t xml:space="preserve">             .............................................................................................................................................................................................</t>
  </si>
  <si>
    <t xml:space="preserve">        2.2 ขณะนี้มีอยู่แล้ว</t>
  </si>
  <si>
    <t xml:space="preserve">        2.3 ความต้องการเพิ่ม</t>
  </si>
  <si>
    <t xml:space="preserve">     3.จำแนกรายละเอียดการใช้พื้นที่</t>
  </si>
  <si>
    <t xml:space="preserve">        3.1 พื้นที่ใช้สอย</t>
  </si>
  <si>
    <t xml:space="preserve">      ประเภท (ห้องต่าง ๆ)</t>
  </si>
  <si>
    <t>จำนวนผู้ใช้</t>
  </si>
  <si>
    <t>เกณฑ์ (คน/ตร.ม.)</t>
  </si>
  <si>
    <t>รวมพื้นที่</t>
  </si>
  <si>
    <t xml:space="preserve">เดิม   </t>
  </si>
  <si>
    <t>ใหม่</t>
  </si>
  <si>
    <t>เดิม    ใหม่</t>
  </si>
  <si>
    <t xml:space="preserve">      เดิม             ใหม่</t>
  </si>
  <si>
    <t>.</t>
  </si>
  <si>
    <t>........................... ........................</t>
  </si>
  <si>
    <t>รวมพื้นที่ใช้สอย</t>
  </si>
  <si>
    <t xml:space="preserve">        3.2 พื้นที่ประกอบ</t>
  </si>
  <si>
    <t xml:space="preserve">             ดาดฟ้า</t>
  </si>
  <si>
    <t xml:space="preserve">             ทางเดินภายใน</t>
  </si>
  <si>
    <t xml:space="preserve">             ทางเดินเชื่อมระหว่างอาคาร</t>
  </si>
  <si>
    <t xml:space="preserve">             ...................................................</t>
  </si>
  <si>
    <t>รวมพื้นที่ประกอบ</t>
  </si>
  <si>
    <t>รวมพื้นที่ทั้งสิ้น</t>
  </si>
  <si>
    <t xml:space="preserve">     4.อาคาร</t>
  </si>
  <si>
    <t xml:space="preserve">        4.1 ลักษณะโครงสร้างอาคาร</t>
  </si>
  <si>
    <t>..</t>
  </si>
  <si>
    <t xml:space="preserve">    ส่วนอาคาร</t>
  </si>
  <si>
    <t>ลักษณะโครงสร้าง</t>
  </si>
  <si>
    <t xml:space="preserve">    รากฐาน</t>
  </si>
  <si>
    <t xml:space="preserve">    พื้น</t>
  </si>
  <si>
    <t xml:space="preserve">    ผนัง</t>
  </si>
  <si>
    <t xml:space="preserve">    หลังคา</t>
  </si>
  <si>
    <t xml:space="preserve">    อื่น ๆ</t>
  </si>
  <si>
    <t xml:space="preserve">        4.2 สถานที่ก่อสร้างอาคาร</t>
  </si>
  <si>
    <t xml:space="preserve">     5.รายการประกอบอาคาร</t>
  </si>
  <si>
    <t>ประมาณราคา</t>
  </si>
  <si>
    <t xml:space="preserve">        5.1 ระบบที่เกี่ยวข้อง</t>
  </si>
  <si>
    <t xml:space="preserve">เดิม </t>
  </si>
  <si>
    <t xml:space="preserve">            1.ระบบดับเพลิง</t>
  </si>
  <si>
    <t xml:space="preserve">            2.ระบบระบายน้ำฝน</t>
  </si>
  <si>
    <t xml:space="preserve">            3.ระบบจ่ายน้ำดี</t>
  </si>
  <si>
    <t xml:space="preserve">            4.ระบบสุขาภิบาล</t>
  </si>
  <si>
    <t xml:space="preserve">            5.ระบบบำบัดน้ำเสีย</t>
  </si>
  <si>
    <t xml:space="preserve">            6.ระบบสัญญาณเตือนภัย</t>
  </si>
  <si>
    <t xml:space="preserve">            7.ระบบโทรศัพท์และสื่อสาร</t>
  </si>
  <si>
    <t xml:space="preserve">            8.ระบบไฟฟ้า</t>
  </si>
  <si>
    <t xml:space="preserve">            9.ระบบสายล่อฟ้า</t>
  </si>
  <si>
    <t xml:space="preserve">           10.ระบบปรับอากาศ</t>
  </si>
  <si>
    <t xml:space="preserve">           11.ระบบลิฟท์</t>
  </si>
  <si>
    <t xml:space="preserve">           12. .........................................................</t>
  </si>
  <si>
    <t xml:space="preserve">           13. ..........................................................</t>
  </si>
  <si>
    <t>รวมค่าระบบเป็นเงิน</t>
  </si>
  <si>
    <t xml:space="preserve">   5.2 รายการพิเศษอื่น</t>
  </si>
  <si>
    <t xml:space="preserve">       1.แผงกันแดด</t>
  </si>
  <si>
    <t xml:space="preserve">       2.ถังเก็บน้ำ</t>
  </si>
  <si>
    <t xml:space="preserve">       3. .................................................................</t>
  </si>
  <si>
    <t xml:space="preserve">       4. ................................................................</t>
  </si>
  <si>
    <t>รวมรายการพิเศษอื่น</t>
  </si>
  <si>
    <t xml:space="preserve">     6.รายการประกอบอื่น</t>
  </si>
  <si>
    <t xml:space="preserve">       1.งานปรับบริเวณ</t>
  </si>
  <si>
    <t xml:space="preserve">       2.งานถมดิน</t>
  </si>
  <si>
    <t xml:space="preserve">       3.งานถนน-ลานจอดรถ</t>
  </si>
  <si>
    <t xml:space="preserve">       4.งานระบายน้ำ</t>
  </si>
  <si>
    <t xml:space="preserve">       5.งานไฟฟ้าบริเวณ</t>
  </si>
  <si>
    <t>รวมรายการประกอบอื่น</t>
  </si>
  <si>
    <t xml:space="preserve">บาท       </t>
  </si>
  <si>
    <t xml:space="preserve">     7.รายการครุภัณฑ์</t>
  </si>
  <si>
    <t xml:space="preserve">       1. ..........................................................................................................</t>
  </si>
  <si>
    <t xml:space="preserve">       2. ..........................................................................................................</t>
  </si>
  <si>
    <t xml:space="preserve">       3. ..........................................................................................................</t>
  </si>
  <si>
    <t xml:space="preserve">       4. ..........................................................................................................</t>
  </si>
  <si>
    <t xml:space="preserve">       5. ..........................................................................................................</t>
  </si>
  <si>
    <t xml:space="preserve">       6. ..........................................................................................................</t>
  </si>
  <si>
    <t xml:space="preserve">       7. ..........................................................................................................</t>
  </si>
  <si>
    <t>รวมรายการครุภัณฑ์เป็นเงิน</t>
  </si>
  <si>
    <t xml:space="preserve">     8.วงเงินค่าก่อสร้าง</t>
  </si>
  <si>
    <t xml:space="preserve">       องค์ประกอบ</t>
  </si>
  <si>
    <t xml:space="preserve">       1.พื้นที่ใช้สอย</t>
  </si>
  <si>
    <t xml:space="preserve">       2.พื้นที่ประกอบ</t>
  </si>
  <si>
    <t xml:space="preserve">       3.ระบบที่เกี่ยวข้อง</t>
  </si>
  <si>
    <t xml:space="preserve">       4.รายการพิเศษอื่น</t>
  </si>
  <si>
    <t xml:space="preserve">       5.รายการประกอบอื่น</t>
  </si>
  <si>
    <t xml:space="preserve">       6.ครุภัณฑ์</t>
  </si>
  <si>
    <t>รวมวงเงินทั้งสิ้น</t>
  </si>
  <si>
    <t>เงินนอกงบประมาณ</t>
  </si>
  <si>
    <t>เงินงบประมาณ</t>
  </si>
  <si>
    <t>การผูกพันงบประมาณ</t>
  </si>
  <si>
    <t xml:space="preserve">   ปีงบประมาณ 25....  จำนวน        งวดงาน</t>
  </si>
  <si>
    <t xml:space="preserve">     9.แผนการดำเนินงาน</t>
  </si>
  <si>
    <t>วัน เดือน ปี (ที่คาดว่าเสร็จ)</t>
  </si>
  <si>
    <t xml:space="preserve">       9.1 ออกแบบรูปรายการ</t>
  </si>
  <si>
    <t xml:space="preserve">       9.2 ขออนุมัติแบบรูป</t>
  </si>
  <si>
    <t xml:space="preserve">       9.3 ประกวดราคา</t>
  </si>
  <si>
    <t xml:space="preserve">       9.4 ขออนุมัติผูกพัน ครม.(กรณีผูกพัน) </t>
  </si>
  <si>
    <t xml:space="preserve">       9.5 ทำสัญญา  </t>
  </si>
  <si>
    <t xml:space="preserve">       9.6 เริ่มก่อสร้าง</t>
  </si>
  <si>
    <t xml:space="preserve">       9.7 ระยะเวลาก่อสร้าง.........</t>
  </si>
  <si>
    <t xml:space="preserve">       9.8 จำนวนงวดงาน............</t>
  </si>
  <si>
    <t>งวดงาน</t>
  </si>
  <si>
    <t xml:space="preserve">    10.การแบ่งงวดงาน</t>
  </si>
  <si>
    <t xml:space="preserve">        งวดที่</t>
  </si>
  <si>
    <t>วันตรวจรับงาน</t>
  </si>
  <si>
    <t>คงเหลือที่จ่าย</t>
  </si>
  <si>
    <t>....................................</t>
  </si>
  <si>
    <t>...............................</t>
  </si>
  <si>
    <t>.......................................</t>
  </si>
  <si>
    <t>.......................................................</t>
  </si>
  <si>
    <t>...............</t>
  </si>
  <si>
    <t>กศ.5</t>
  </si>
  <si>
    <t>แผนงาน.............................................</t>
  </si>
  <si>
    <t>งาน/โครงการ....................................…</t>
  </si>
  <si>
    <t>รายการ/โครงการก่อสร้าง.................................</t>
  </si>
  <si>
    <t>ก. วัตถุประสงค์</t>
  </si>
  <si>
    <t>ข. งานสำคัญที่จะทำ</t>
  </si>
  <si>
    <t>1. ลักษณะอาคาร</t>
  </si>
  <si>
    <t>2. ระยะเวลาก่อสร้าง ……….ปี</t>
  </si>
  <si>
    <t xml:space="preserve"> ตั้งแต่ปีงบประมาณ</t>
  </si>
  <si>
    <t>...........................</t>
  </si>
  <si>
    <t xml:space="preserve">ถึงปีงบประมาณ </t>
  </si>
  <si>
    <t>3. ประมาณการค่าใช้จ่ายของโครงการ</t>
  </si>
  <si>
    <t xml:space="preserve">   ปีงบประมาณ</t>
  </si>
  <si>
    <t xml:space="preserve">        รวม</t>
  </si>
  <si>
    <t>4. แผนการดำเนินงาน</t>
  </si>
  <si>
    <t xml:space="preserve">   การออกแบบแล้วเสร็จภายในเดือน                            พ.ศ.    </t>
  </si>
  <si>
    <t xml:space="preserve">   การประกวดราคาและอนุมัติ</t>
  </si>
  <si>
    <t xml:space="preserve">  ตั้งแต่วันที่............. เดือน .............  พ.ศ. .........</t>
  </si>
  <si>
    <t>ถึงวันที่........เดือน.................พ.ศ..............   จำนวน............วัน</t>
  </si>
  <si>
    <t>จำนวน............วัน</t>
  </si>
  <si>
    <t xml:space="preserve">   การขอผูกพัน ค.ร.ม.</t>
  </si>
  <si>
    <t xml:space="preserve">   การทำสัญญาก่อสร้าง</t>
  </si>
  <si>
    <t>5.  สัญญาเริ่ม</t>
  </si>
  <si>
    <t>วันที่.........เดือน........................พ.ศ.............</t>
  </si>
  <si>
    <t xml:space="preserve">    สัญญาสิ้นสุด</t>
  </si>
  <si>
    <t>6. การผูกพันงบประมาณ</t>
  </si>
  <si>
    <t>วงเงินก่อสร้างตามสัญญา</t>
  </si>
  <si>
    <t>จำนวนเงิน</t>
  </si>
  <si>
    <t xml:space="preserve"> .............งวด</t>
  </si>
  <si>
    <t>7.  ตารางแบ่งงวดงาน</t>
  </si>
  <si>
    <t>งบประมาณ</t>
  </si>
  <si>
    <t>กำหนดตรวจรับตามสัญญา</t>
  </si>
  <si>
    <t>ค่าก่อสร้างสะสม</t>
  </si>
  <si>
    <t>หมายเหตุ (ระบุปีงบประมาณ)</t>
  </si>
  <si>
    <t xml:space="preserve">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</si>
  <si>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</si>
  <si>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</si>
  <si>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</si>
  <si>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</si>
  <si>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</si>
  <si>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</si>
  <si>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</si>
  <si>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   ประจำปีงบประมาณ ............</t>
  </si>
  <si>
    <t>รายการประมาณการค่าสิ่งก่อสร้างหรือปรับปรุงสิ่งก่อสร้าง</t>
  </si>
  <si>
    <t xml:space="preserve">   สถานที่..................................................  หน้าที่ ......................</t>
  </si>
  <si>
    <t xml:space="preserve">     มหาวิทยาลัยแม่โจ้</t>
  </si>
  <si>
    <t>แผนงาน...................................</t>
  </si>
  <si>
    <t>งาน/โครงการ...................................</t>
  </si>
  <si>
    <t xml:space="preserve">  จำนวน</t>
  </si>
  <si>
    <t xml:space="preserve">  หน่วย</t>
  </si>
  <si>
    <t>ค่าวัสดุ</t>
  </si>
  <si>
    <t>ค่าแรงงาน</t>
  </si>
  <si>
    <t>รวมค่าวัสดุและ</t>
  </si>
  <si>
    <t>หมายเหตุ</t>
  </si>
  <si>
    <t xml:space="preserve"> รวม (1)</t>
  </si>
  <si>
    <t xml:space="preserve"> รวม (2)</t>
  </si>
  <si>
    <t>ค่าแรงงาน(1)+(2)</t>
  </si>
  <si>
    <t>กศ.4</t>
  </si>
  <si>
    <t>แผนการดำเนินงานค่าที่ดินและสิ่งก่อสร้าง</t>
  </si>
  <si>
    <t>(สำหรับรายการก่อสร้างภายในปีเดียว)</t>
  </si>
  <si>
    <t>งาน/โครงการ............................</t>
  </si>
  <si>
    <t>รายการ/กิจกรรม</t>
  </si>
  <si>
    <t>วงเงิน</t>
  </si>
  <si>
    <t xml:space="preserve">         งวดงาน/งวดเงินการก่อสร้าง</t>
  </si>
  <si>
    <t>ตค.</t>
  </si>
  <si>
    <t>พย.</t>
  </si>
  <si>
    <t>ธค.</t>
  </si>
  <si>
    <t>มค.</t>
  </si>
  <si>
    <t>กพ.</t>
  </si>
  <si>
    <t>มีค.</t>
  </si>
  <si>
    <t>เม.ย.</t>
  </si>
  <si>
    <t>พค.</t>
  </si>
  <si>
    <t>มิย.</t>
  </si>
  <si>
    <t>กค.</t>
  </si>
  <si>
    <t>สค.</t>
  </si>
  <si>
    <t>กย.</t>
  </si>
  <si>
    <t xml:space="preserve"> ปี .......</t>
  </si>
  <si>
    <t>ปี .......</t>
  </si>
  <si>
    <t>รายการ/รายละเอียด</t>
  </si>
  <si>
    <t>หน่วยงาน...............................</t>
  </si>
  <si>
    <t>ผลผลิต...............................</t>
  </si>
  <si>
    <t>ผลผลิต ........................................................</t>
  </si>
  <si>
    <t>งาน/โครงการ ......................................................</t>
  </si>
  <si>
    <t>แผนปฏิบัติการรายการก่อสร้าง.....................</t>
  </si>
  <si>
    <t xml:space="preserve">          (สำหรับรายการใหม่)</t>
  </si>
  <si>
    <t>25....</t>
  </si>
  <si>
    <t>ปีงบประมาณ  25...</t>
  </si>
  <si>
    <t>1. ออกแบบรูปรายการ</t>
  </si>
  <si>
    <t>2. จัดทำราคากลาง</t>
  </si>
  <si>
    <t>3. สอบราคา/ประกวดราคา</t>
  </si>
  <si>
    <t>4. ขออนุมัติรูปแบบรายการ (กรณีเกิน 10 ล้าน)</t>
  </si>
  <si>
    <t>5. ทำสัญญา</t>
  </si>
  <si>
    <t>6. ดำเนินการก่อสร้าง(กี่งวด ๆ ละ กี่วัน)</t>
  </si>
  <si>
    <t>เมื่อผู้รับจ้างได้ปฏิบัติดังนี้</t>
  </si>
  <si>
    <t xml:space="preserve">   -  งาน.....................แล้วเสร็จ</t>
  </si>
  <si>
    <t xml:space="preserve"> ........................................</t>
  </si>
  <si>
    <t>ผลผลิต............................</t>
  </si>
  <si>
    <r>
      <t>งวดที่ 1</t>
    </r>
    <r>
      <rPr>
        <sz val="14"/>
        <rFont val="Angsana New"/>
        <family val="1"/>
      </rPr>
      <t xml:space="preserve">   จ่ายเงิน ... % (...... วัน)</t>
    </r>
  </si>
  <si>
    <r>
      <t>งวดที่ 2</t>
    </r>
    <r>
      <rPr>
        <sz val="14"/>
        <rFont val="Angsana New"/>
        <family val="1"/>
      </rPr>
      <t xml:space="preserve">   จ่ายเงิน ... % (...... วัน)</t>
    </r>
  </si>
  <si>
    <r>
      <t>งวดที่ 3</t>
    </r>
    <r>
      <rPr>
        <sz val="14"/>
        <rFont val="Angsana New"/>
        <family val="1"/>
      </rPr>
      <t xml:space="preserve">   จ่ายเงิน ... % (...... วัน)</t>
    </r>
  </si>
  <si>
    <t>หน่วยงาน.........................</t>
  </si>
  <si>
    <t>ชื่อหน่วยงาน</t>
  </si>
  <si>
    <t>หน่วยงาน...................................</t>
  </si>
  <si>
    <t>หน่วยงาน ............................................</t>
  </si>
  <si>
    <t>หน่วยงาน................</t>
  </si>
  <si>
    <t>ผลผลิต.........................</t>
  </si>
  <si>
    <t>แผนงาน.......................</t>
  </si>
  <si>
    <t>งาน/โครงการ...............</t>
  </si>
  <si>
    <t>คณะ/สำนัก/กอง/.........</t>
  </si>
  <si>
    <t>ความ</t>
  </si>
  <si>
    <t>สำคัญ</t>
  </si>
  <si>
    <t>เหตุผล</t>
  </si>
  <si>
    <t>พอสังเขป</t>
  </si>
  <si>
    <t>หน่วยงาน</t>
  </si>
  <si>
    <t>แบบรูปรายการ</t>
  </si>
  <si>
    <t>มี</t>
  </si>
  <si>
    <t>ไม่มี</t>
  </si>
  <si>
    <t>คำขอ</t>
  </si>
  <si>
    <t>เดิมปี</t>
  </si>
  <si>
    <t>ผูกพัน</t>
  </si>
  <si>
    <t>...................</t>
  </si>
  <si>
    <t>ปีเดียว</t>
  </si>
  <si>
    <t>2.2 ปรับปรุง.....</t>
  </si>
  <si>
    <t>2.1 ก่อสร้าง......</t>
  </si>
  <si>
    <t>รายละเอียดคำของบประมาณรายจ่ายหมวดค่าสิ่งก่อสร้าง</t>
  </si>
  <si>
    <t>ผู้เขียน</t>
  </si>
  <si>
    <t>แบบฯ</t>
  </si>
  <si>
    <t>2. สถานที่ดำเนินการ</t>
  </si>
  <si>
    <t>…………………………………………………………………………………………….</t>
  </si>
  <si>
    <t>3. เหตุผลความจำเป็น</t>
  </si>
  <si>
    <t>………………………………………………………………………………………………</t>
  </si>
  <si>
    <t xml:space="preserve">    ………………………………………………………………………………………………………………………...</t>
  </si>
  <si>
    <t xml:space="preserve">4. งบประมาณ  </t>
  </si>
  <si>
    <t>…………………. บาท</t>
  </si>
  <si>
    <t xml:space="preserve">5. พื้นที่/ปริมาณงาน </t>
  </si>
  <si>
    <t>……………………ตรม.</t>
  </si>
  <si>
    <t>6. ลักษณะการก่อสร้าง/ปรับปรุง ขนาดและประมาณราคา</t>
  </si>
  <si>
    <t>กิจกรรม</t>
  </si>
  <si>
    <t>ขนาด/ปริมาณ</t>
  </si>
  <si>
    <t>ราคาต่อหน่วย</t>
  </si>
  <si>
    <t>รวมค่าวัสดุและค่าแรงงาน</t>
  </si>
  <si>
    <t xml:space="preserve">ค่าดำเนินการและกำไร </t>
  </si>
  <si>
    <t xml:space="preserve">ค่าภาษี </t>
  </si>
  <si>
    <t>รวมเป็นเงินทั้งสิ้น</t>
  </si>
  <si>
    <t>7. แผนการดำเนินการ</t>
  </si>
  <si>
    <t xml:space="preserve">    7.1 ออกแบบ</t>
  </si>
  <si>
    <t>……………………………</t>
  </si>
  <si>
    <t xml:space="preserve">    7.2 ประกวดราคา</t>
  </si>
  <si>
    <t xml:space="preserve">    7.3 เซ็นสัญญา</t>
  </si>
  <si>
    <t xml:space="preserve">    7.4  ระยะเวลาดำเนินการ  …………………. วัน</t>
  </si>
  <si>
    <r>
      <t xml:space="preserve">ผลผลิต  :   </t>
    </r>
    <r>
      <rPr>
        <sz val="16"/>
        <rFont val="Angsana New"/>
        <family val="1"/>
      </rPr>
      <t>……………………………………………………………………………………………………………..</t>
    </r>
  </si>
  <si>
    <r>
      <t xml:space="preserve">1. รายการ  </t>
    </r>
    <r>
      <rPr>
        <sz val="16"/>
        <rFont val="Angsana New"/>
        <family val="1"/>
      </rPr>
      <t>…………………………………………………………………………………………………………….</t>
    </r>
  </si>
  <si>
    <t>วันที่-วันที่</t>
  </si>
  <si>
    <t>ประจำปีงบประมาณ พ.ศ.25....</t>
  </si>
  <si>
    <t>แบบสรุปคำขอสิ่งก่อสร้าง ประจำปีงบประมาณ พ.ศ.25...</t>
  </si>
  <si>
    <t>ก่อน (/)</t>
  </si>
  <si>
    <t>คำชี้แจงรายละเอียดงบลงทุน ปีงบประมาณ 25... (ค่าที่ดินและสิ่งก่อสร้าง)  1 ปี</t>
  </si>
  <si>
    <t xml:space="preserve">ขั้นตอนทำสิ่งก่อสร้าง (ปรับปรุงสิ่งก่อสร้าง) </t>
  </si>
  <si>
    <t xml:space="preserve">ขั้นตอนทำสิ่งก่อสร้าง (สิ่งก่อสร้างใหม่) </t>
  </si>
  <si>
    <t>ล้านบาท : ทศนิยม 4 ตำแหน่ง</t>
  </si>
  <si>
    <t>กิจกรรม - งบรายจ่าย - รายการกลาง - รายการ</t>
  </si>
  <si>
    <t>รายละเอียดพิกัด</t>
  </si>
  <si>
    <t>(ประเภทพิกัด : ชุดข้อมูลพิกัด)</t>
  </si>
  <si>
    <t>หน่วยงาน : มหาวิทยาลัยแม่โจ้</t>
  </si>
  <si>
    <t>กิจกรรม เผยแพร่ความรู้งานบริการวิชาการและประชาสัมพันธ์</t>
  </si>
  <si>
    <t>งบรายจ่าย งบลงทุน</t>
  </si>
  <si>
    <t>ประเภทรายการ ค่าก่อสร้างทางและสะพาน</t>
  </si>
  <si>
    <t>จังหวัด เชียงใหม่</t>
  </si>
  <si>
    <t xml:space="preserve">(1) .ถนนภายในฟาร์มหาวิทยาลัย </t>
  </si>
  <si>
    <t>เส้น/ระยะทาง (Line,Polyline)</t>
  </si>
  <si>
    <t>(19.311417,99.190428)(19.311376,99.190503)</t>
  </si>
  <si>
    <t>(19.311467,99.190514)</t>
  </si>
  <si>
    <t>กิจกรรม จัดการเรียนการสอนด้านวิทยาศาสตร์และเทคโนโลยี</t>
  </si>
  <si>
    <t xml:space="preserve">(1) .ถนนภายในมหาวิทยาลัย </t>
  </si>
  <si>
    <t>(18.349408,100.322401)(18.349459,100.322433)</t>
  </si>
  <si>
    <t>(2) .ถนนและลานจอดรถ พื้นที่ภูมิทัศน์วัฒนธรรมเกษตรล้านนา</t>
  </si>
  <si>
    <t>(18.893165,99.018367)(18.892431,99.01881)</t>
  </si>
  <si>
    <t>(18.891101,99.021347)(18.889456,99.020897)</t>
  </si>
  <si>
    <t>(1) .......................</t>
  </si>
  <si>
    <t>ประเภทรายการ.......................................</t>
  </si>
  <si>
    <t>กิจกรรม.................................................</t>
  </si>
  <si>
    <t>หน่วยงาน : ................................</t>
  </si>
  <si>
    <t>จังหวัด ..........................</t>
  </si>
  <si>
    <t xml:space="preserve"> - ตัวอย่าง -</t>
  </si>
  <si>
    <t>ปี 25...</t>
  </si>
  <si>
    <t>ปี 2556</t>
  </si>
  <si>
    <t>แบบแสดงการระบุค่าพิกัดรายการสิ่งก่อสร้าง</t>
  </si>
  <si>
    <t>.-</t>
  </si>
  <si>
    <t>รวม</t>
  </si>
  <si>
    <t xml:space="preserve"> - ค่าควบคุมงาน</t>
  </si>
  <si>
    <t xml:space="preserve"> - สิ่งก่อสร้าง</t>
  </si>
  <si>
    <t>ประกอบด้วย</t>
  </si>
  <si>
    <t xml:space="preserve">(1) </t>
  </si>
  <si>
    <t>ราคาต่อหน่วยต่ำกว่า 10 ล้านบาท</t>
  </si>
  <si>
    <t>2.</t>
  </si>
  <si>
    <t>ราคาต่อหน่วยตั้งแต่ 10 ล้านบาทขึ้นไป</t>
  </si>
  <si>
    <t xml:space="preserve"> 1. </t>
  </si>
  <si>
    <t>รายการที่จัดหาภายในปีงบประมาณ</t>
  </si>
  <si>
    <t xml:space="preserve"> - เงินนอกงบประมาณ</t>
  </si>
  <si>
    <t>(1.1)</t>
  </si>
  <si>
    <t>ผูกพันขอตั้งใหม่</t>
  </si>
  <si>
    <t xml:space="preserve"> เพื่อเป็นอาคารเรียนรวมรองรับการจัดการศึกษาสำหรับนักศึกษาปี 1-2 ประมาณ 4,000+ คน ปัจจุบันมีอาคารเรียนรวมอยู่เพียง 1 อาคาร ซึ่งอาคารดังกล่าว พื้นที่ส่วนหนึ่งสำหรับเป็นห้องสารสนเทศให้นักศึกษาได้ค้นคว้า และอีกส่วนเป็นห้องสำหรับการเรียนการสอน</t>
  </si>
  <si>
    <t xml:space="preserve"> ค่าก่อสร้างอาคารการศึกษาและสิ่งก่อสร้างประกอบ</t>
  </si>
  <si>
    <t>ผูกพันตามมาตรา 23</t>
  </si>
  <si>
    <t>สิ่งก่อสร้าง</t>
  </si>
  <si>
    <t xml:space="preserve">3.2.1 </t>
  </si>
  <si>
    <t>ค่าที่ดินและสิ่งก่อสร้าง</t>
  </si>
  <si>
    <t>รายจ่ายอื่นๆ</t>
  </si>
  <si>
    <t>ขั้นต่ำ</t>
  </si>
  <si>
    <t>ปี 2555</t>
  </si>
  <si>
    <t>ปี 2554</t>
  </si>
  <si>
    <t>สรุปคำชี้แจง</t>
  </si>
  <si>
    <t>งบรายจ่าย - รายการ</t>
  </si>
  <si>
    <t xml:space="preserve">ขอตั้งปี .....    </t>
  </si>
  <si>
    <t>ผูกพันปี ....</t>
  </si>
  <si>
    <t>ประเภท......................</t>
  </si>
  <si>
    <t>ชื่อรายการ.....................</t>
  </si>
  <si>
    <t xml:space="preserve"> - เงินงบประมาณ</t>
  </si>
  <si>
    <t>ประเภท...........................</t>
  </si>
  <si>
    <t>(1.1) ชื่อรายการ.....................</t>
  </si>
  <si>
    <t>ตัวอย่าง</t>
  </si>
  <si>
    <t xml:space="preserve">  (1)</t>
  </si>
  <si>
    <t>อาคารเรียนรวมคณะผลิตกรรมการเกษตร</t>
  </si>
  <si>
    <t>ผูกพันปี 60</t>
  </si>
  <si>
    <t>1.  สิ่งก่อสร้างผูกพัน คือ  สิ่งก่อสร้างที่มีระยะเวลาดำเนินการมากกว่า 1 ปี</t>
  </si>
  <si>
    <t>2. สิ่งก่อสร้างปีเดียว คือ  สิ่งก่อสร้างที่มีระยะเวลาดำเนินการแล้วเสร็จภายใน  1 ปี</t>
  </si>
  <si>
    <t>3. รายการใดมีแบบรูปรายการต้องจัดส่งมาด้วย</t>
  </si>
  <si>
    <t>4. รายการใดที่ไม่มีแบบรูปรายการให้ระบุระยะเวลาที่คาดจะแล้วเสร็จด้วย</t>
  </si>
  <si>
    <t>สรุปคำขอสิ่งก่อสร้างจำแนกตามประเภท</t>
  </si>
  <si>
    <t xml:space="preserve">ง.137 </t>
  </si>
  <si>
    <t>การจำแนกประเภทสิ่งก่อสร้าง</t>
  </si>
  <si>
    <t>ในการจัดทำคำของบลงทุน หมวดค่าที่ดินและสิ่งก่อสร้าง จำเป็นต้องมีการจำแนกประเภทของรายการนั้นๆตามแนวทางของสำนักงบประมาณ</t>
  </si>
  <si>
    <t>ดังนี้</t>
  </si>
  <si>
    <t>กลุ่มก่อสร้าง</t>
  </si>
  <si>
    <t>ค่าก่อสร้างอาคารที่ทำการและสิ่งก่อสร้างประกอบ</t>
  </si>
  <si>
    <t xml:space="preserve">อาคารสำนักงาน เช่น อาคารสำนักงานอธิการบดี </t>
  </si>
  <si>
    <t>ค่าก่อสร้างอาคารที่ทำการและสิ่งก่อสร้างประกอบที่มีราคาต่อหน่วยต่ำกว่า 10 ล้านบาท</t>
  </si>
  <si>
    <t>ค่าก่อสร้างอาคารการศึกษาและสิ่งก่อสร้างประกอบ</t>
  </si>
  <si>
    <t>อาคารเพื่อจัดการเรียนการสอน เช่น อาคารเรียนรวม</t>
  </si>
  <si>
    <t>ค่าก่อสร้างอาคารการศึกษาและสิ่งก่อสร้างประกอบที่มีราคาต่อหน่วยต่ำกว่า 10 ล้านบาท</t>
  </si>
  <si>
    <t>ค่าก่อสร้างทางและสะพาน</t>
  </si>
  <si>
    <t>สิ่งก่อสร้างเกี่ยวกับถนน ทางเดิน สะพาน เช่น ถนนภายในมหาวิทยาลัย</t>
  </si>
  <si>
    <t>ค่าก่อสร้างทางและสะพานที่มีราคาต่อหน่วยต่ำกว่า 10 ล้านบาท</t>
  </si>
  <si>
    <t>ค่าก่อสร้างสนามกีฬาและสิ่งก่อสร้างประกอบ</t>
  </si>
  <si>
    <t>สิ่งก่อสร้างเกี่ยวกับสนามกีฬา เช่น สนามฟุตบอล สนามเทนนิส</t>
  </si>
  <si>
    <t>ค่าก่อสร้างสนามกีฬาและสิ่งก่อสร้างประกอบที่มีราคาต่อหน่วยต่ำกว่า 10 ล้านบาท</t>
  </si>
  <si>
    <t>ค่าก่อสร้างระบบสาธารณูปโภค</t>
  </si>
  <si>
    <t>สิ่งก่อสร้างเกี่ยวกับระบบน้ำ ไฟฟ้า ประปา ต่างๆ เช่น สถานีไฟฟ้า ระบบน้ำประปา</t>
  </si>
  <si>
    <t>ค่าก่อสร้างระบบสาธารณูปโภคที่มีราคาต่อหน่วยต่ำกว่า 10 ล้านบาท</t>
  </si>
  <si>
    <t>ค่าก่อสร้างอาคารที่พักอาศัยและสิ่งก่อสร้างประกอบ</t>
  </si>
  <si>
    <t>อาคารเพื่อเป็นที่พักอาศัย เช่น หอพัก บ้านพัก</t>
  </si>
  <si>
    <t>ค่าก่อสร้างอาคารที่พักอาศัยและสิ่งก่อสร้างประกอบที่มีราคาต่อหน่วยต่ำกว่า 10 ล้านบาท</t>
  </si>
  <si>
    <t>ค่าก่อสร้างอื่น</t>
  </si>
  <si>
    <t xml:space="preserve">สิ่งก่อสร้างอื่นๆ </t>
  </si>
  <si>
    <t>ค่าก่อสร้างอื่นที่มีราคาต่อหน่วยต่ำกว่า 10 ล้านบาท</t>
  </si>
  <si>
    <t>กลุ่มปรับปรุง</t>
  </si>
  <si>
    <t>ค่าปรับปรุงอาคารที่ทำการและสิ่งก่อสร้างประกอบ</t>
  </si>
  <si>
    <t xml:space="preserve">การปรับปรุงอาคารสำนักงาน เช่น ปรับปรุงอาคารสำนักงานอธิการบดี </t>
  </si>
  <si>
    <t>ค่าปรับปรุงอาคารที่ทำการและสิ่งก่อสร้างประกอบที่มีราคาต่อหน่วยต่ำกว่า 10 ล้านบาท</t>
  </si>
  <si>
    <t>ค่าปรับปรุงอาคารการศึกษาและสิ่งก่อสร้างประกอบ</t>
  </si>
  <si>
    <t>ปรับปรุงอาคารเพื่อจัดการเรียนการสอน เช่น ปรับปรุงอาคารเรียนรวม</t>
  </si>
  <si>
    <t>ค่าปรับปรุงอาคารการศึกษาและสิ่งก่อสร้างประกอบที่มีราคาต่อหน่วยต่ำกว่า 10 ล้านบาท</t>
  </si>
  <si>
    <t>ค่าปรับปรุงทางและสะพาน</t>
  </si>
  <si>
    <t>ปรับปรุงเกี่ยวกับถนน ทางเดิน สะพาน เช่น ปรับปรุงถนนภายในมหาวิทยาลัย</t>
  </si>
  <si>
    <t>ค่าปรับปรุงทางและสะพานที่มีราคาต่อหน่วยต่ำกว่า 10 ล้านบาท</t>
  </si>
  <si>
    <t>ค่าปรับปรุงสนามกีฬาและสิ่งก่อสร้างประกอบ</t>
  </si>
  <si>
    <t>ปรับปรุงเกี่ยวกับสนามกีฬา เช่น ปรับปรุงสนามเทนนิส</t>
  </si>
  <si>
    <t>ค่าปรับปรุงสนามกีฬาและสิ่งก่อสร้างประกอบที่มีราคาต่อหน่วยต่ำกว่า 10 ล้านบาท</t>
  </si>
  <si>
    <t>ค่าปรับปรุงระบบสาธารณูปโภค</t>
  </si>
  <si>
    <t>ปรับปรุงเกี่ยวกับระบบน้ำ ไฟฟ้า ประปา ต่างๆ เช่น ปรับปรุงระบบน้ำประปา</t>
  </si>
  <si>
    <t>ค่าปรับปรุงระบบสาธารณูปโภคที่มีราคาต่อหน่วยต่ำกว่า 10 ล้านบาท</t>
  </si>
  <si>
    <t>ค่าปรับปรุงอาคารที่พักอาศัยและสิ่งก่อสร้างประกอบ</t>
  </si>
  <si>
    <t>ปรับปรุงอาคารที่พักอาศัย เช่น ปรับปรุงหอพัก ปรับปรุงบ้านพัก</t>
  </si>
  <si>
    <t>ค่าปรับปรุงอาคารที่พักอาศัยและสิ่งก่อสร้างประกอบที่มีราคาต่อหน่วยต่ำกว่า 10 ล้านบาท</t>
  </si>
  <si>
    <t>ค่าปรับปรุงสิ่งก่อสร้างอื่น</t>
  </si>
  <si>
    <t>ปรับปรุงสิ่งก่อสร้างอื่นๆ</t>
  </si>
  <si>
    <t>ค่าปรับปรุงสิ่งก่อสร้างอื่นที่มีราคาต่อหน่วยต่ำกว่า 10 ล้านบาท</t>
  </si>
  <si>
    <t>วิธีคำนวณการแบ่งงบประมาณค่าสิ่งก่อสร้าง และค่าควบคุมงาน</t>
  </si>
  <si>
    <t xml:space="preserve">ค่าก่อสร้าง </t>
  </si>
  <si>
    <t>คณะผลิตกรรมการเกษตรมีความต้องการ อาคารเรียนรวมคณะผลิตฯ เป็นอาคาร คสล. 5 ชั้น ใต้ถุนโล่ง มีพื้นที่ใช้สอย 10,000 ตร.ม.</t>
  </si>
  <si>
    <t xml:space="preserve"> มีระยะเวลาในการก่อสร้าง  600 วัน แบ่งเป็น 16 งวดงาน </t>
  </si>
  <si>
    <t>การแบ่ง % ค่างานก่อสร้าง โดยทั่วไปจะถูกแบ่ง ดังนี้</t>
  </si>
  <si>
    <t xml:space="preserve">ปีที่หนึ่ง </t>
  </si>
  <si>
    <t>จะก่อสร้าง 20 % ของการก่อสร้างทั้งหมด</t>
  </si>
  <si>
    <t xml:space="preserve">ปีที่สอง </t>
  </si>
  <si>
    <t>จะก่อสร้าง 40 % ของการก่อสร้างทั้งหมด</t>
  </si>
  <si>
    <t xml:space="preserve">ปีที่สาม </t>
  </si>
  <si>
    <t>ดังนั้นงบประมาณก่อสร้างจะถูกแบ่งจาก % ค่างานก่อสร้าง ดังนี้</t>
  </si>
  <si>
    <t>ค่าก่อสร้าง</t>
  </si>
  <si>
    <t>%</t>
  </si>
  <si>
    <t>ปีที่หนึ่ง</t>
  </si>
  <si>
    <t>ปีที่สอง</t>
  </si>
  <si>
    <t>ปีที่สาม</t>
  </si>
  <si>
    <t xml:space="preserve">สิ่งก่อสร้างผูกพัน จะต้องคำนวณค่าควบคุมงาน ประกอบด้วย </t>
  </si>
  <si>
    <t>ค่าควบคุมงาน</t>
  </si>
  <si>
    <t xml:space="preserve">ค่าควบคุมงาน  = </t>
  </si>
  <si>
    <t>(((ค่าก่อสร้าง 10,000,000 x  2%)  + (ค่าก่อสร้างส่วนที่เหลือจากสิบล้าน x 1.75%)) x  %ของการก่อสร้างปีนั้นๆ)</t>
  </si>
  <si>
    <t>จากตัวอย่างอาคารเรียนรวมคณะผลิตฯ</t>
  </si>
  <si>
    <t xml:space="preserve">ค่าควบคุมงาน </t>
  </si>
  <si>
    <t>(((10,000,000 x 2%)+(110,000,000 x 1.75%)) x 20%)</t>
  </si>
  <si>
    <t>ผลลัพธ์</t>
  </si>
  <si>
    <t>(((10,000,000 x 2%)+(110,000,000 x 1.75%)) x 40%)</t>
  </si>
  <si>
    <t>กศ.7</t>
  </si>
  <si>
    <t>หมายเหตุ  การจำแนกประภท ดูภาคผนวก  R1</t>
  </si>
  <si>
    <t>ตามหลักเกณฑ์การก่อหนี้ผูกพันข้ามปีงบประมาณและมาตรการอื่นที่เกี่ยวข้อง (ฉบับแก้ไข นร 0704/097 ลงวันที่ 28 พ.ย. 51 สำนักงบประมาณ และ ที่ กค 0406.3/2012 ลงวันที่ 20 ก.พ. 52 กระทรวงการคลัง)  ตาม "ข้อ 1.6 รายจ่ายลงทุนที่จะขออนุมัติผูกพันข้ามปีงบประมาณทุกรายการต้องได้รับการจัดสรรงบประมาณแผ่นดินในปีแรก เป็นจำนวนเงินไม่ต่ำกว่าร้อยละ 20 ของวงเงินรายจ่ายส่วนที่เป็นเงินงบประมาณทั้งสิ้นของรายจ่ายลงทุนนั้นๆ โดยไม่รวมวงเงินเผื่อเหลือเผื่อขาด "</t>
  </si>
  <si>
    <t xml:space="preserve">ดังนั้น จึงสมมติการคำนวณงบประมาณสำหรับสิ่งก่อสร้าง ดังนี้ </t>
  </si>
  <si>
    <t>งบประมาณปี 25...</t>
  </si>
  <si>
    <t>ขอตั้งปี 59</t>
  </si>
  <si>
    <t>ผูกพันปี 61</t>
  </si>
  <si>
    <t>แบบแสดงการระบุค่าพิกัดรายการแหล่งน้ำและทาง</t>
  </si>
</sst>
</file>

<file path=xl/styles.xml><?xml version="1.0" encoding="utf-8"?>
<styleSheet xmlns="http://schemas.openxmlformats.org/spreadsheetml/2006/main">
  <numFmts count="7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General_)"/>
    <numFmt numFmtId="219" formatCode="_(* #,##0.0_);_(* \(#,##0.0\);_(* &quot;-&quot;??_);_(@_)"/>
    <numFmt numFmtId="220" formatCode="_(* #,##0_);_(* \(#,##0\);_(* &quot;-&quot;??_);_(@_)"/>
    <numFmt numFmtId="221" formatCode="_(* #,##0.000_);_(* \(#,##0.000\);_(* &quot;-&quot;??_);_(@_)"/>
    <numFmt numFmtId="222" formatCode="_-* #,##0.0_-;\-* #,##0.0_-;_-* &quot;-&quot;??_-;_-@_-"/>
    <numFmt numFmtId="223" formatCode="_-* #,##0_-;\-* #,##0_-;_-* &quot;-&quot;??_-;_-@_-"/>
    <numFmt numFmtId="224" formatCode="\t&quot;฿&quot;#,##0_);\(\t&quot;฿&quot;#,##0\)"/>
    <numFmt numFmtId="225" formatCode="\t&quot;฿&quot;#,##0_);[Red]\(\t&quot;฿&quot;#,##0\)"/>
    <numFmt numFmtId="226" formatCode="\t&quot;฿&quot;#,##0.00_);\(\t&quot;฿&quot;#,##0.00\)"/>
    <numFmt numFmtId="227" formatCode="\t&quot;฿&quot;#,##0.00_);[Red]\(\t&quot;฿&quot;#,##0.00\)"/>
    <numFmt numFmtId="228" formatCode="_-* #,##0.000_-;\-* #,##0.000_-;_-* &quot;-&quot;??_-;_-@_-"/>
    <numFmt numFmtId="229" formatCode="_-* #,##0.0000_-;\-* #,##0.0000_-;_-* &quot;-&quot;??_-;_-@_-"/>
    <numFmt numFmtId="230" formatCode="0.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0.000"/>
    <numFmt numFmtId="237" formatCode="_-* #,##0.00000_-;\-* #,##0.00000_-;_-* &quot;-&quot;??_-;_-@_-"/>
    <numFmt numFmtId="238" formatCode="_-* #,##0.000000_-;\-* #,##0.000000_-;_-* &quot;-&quot;??_-;_-@_-"/>
    <numFmt numFmtId="239" formatCode="_-* #,##0.0000000_-;\-* #,##0.0000000_-;_-* &quot;-&quot;??_-;_-@_-"/>
    <numFmt numFmtId="240" formatCode="#,##0.00_ ;\-#,##0.00\ "/>
    <numFmt numFmtId="241" formatCode="#,##0_ ;\-#,##0\ "/>
    <numFmt numFmtId="242" formatCode="0.000000000"/>
    <numFmt numFmtId="243" formatCode="#,##0.0"/>
    <numFmt numFmtId="244" formatCode="#,##0.00;[Red]#,##0.00"/>
    <numFmt numFmtId="245" formatCode="[$-F400]h:mm:ss\ AM/PM"/>
    <numFmt numFmtId="246" formatCode="0.E+00"/>
  </numFmts>
  <fonts count="74">
    <font>
      <sz val="10"/>
      <name val="Arial"/>
      <family val="0"/>
    </font>
    <font>
      <sz val="8"/>
      <name val="Arial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4"/>
      <name val="Cordia New"/>
      <family val="2"/>
    </font>
    <font>
      <sz val="10"/>
      <name val="Courier"/>
      <family val="3"/>
    </font>
    <font>
      <sz val="16"/>
      <name val="AngsanaUPC"/>
      <family val="1"/>
    </font>
    <font>
      <sz val="14"/>
      <name val="Angsana New"/>
      <family val="1"/>
    </font>
    <font>
      <sz val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b/>
      <sz val="18"/>
      <name val="Angsana New"/>
      <family val="1"/>
    </font>
    <font>
      <sz val="8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8"/>
      <name val="TH Niramit AS"/>
      <family val="0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24"/>
      <color indexed="10"/>
      <name val="TH Niramit AS"/>
      <family val="0"/>
    </font>
    <font>
      <sz val="16"/>
      <name val="TH SarabunPSK"/>
      <family val="2"/>
    </font>
    <font>
      <b/>
      <i/>
      <sz val="16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2"/>
      <name val="Times New Roman"/>
      <family val="1"/>
    </font>
    <font>
      <sz val="14"/>
      <name val="CordiaUPC"/>
      <family val="2"/>
    </font>
    <font>
      <b/>
      <u val="single"/>
      <sz val="20"/>
      <name val="TH SarabunPSK"/>
      <family val="2"/>
    </font>
    <font>
      <b/>
      <u val="single"/>
      <sz val="20"/>
      <name val="Angsana New"/>
      <family val="1"/>
    </font>
    <font>
      <sz val="18"/>
      <name val="Angsana New"/>
      <family val="1"/>
    </font>
    <font>
      <sz val="10"/>
      <color indexed="8"/>
      <name val="Arial"/>
      <family val="2"/>
    </font>
    <font>
      <sz val="16"/>
      <color indexed="8"/>
      <name val="Angsana New"/>
      <family val="1"/>
    </font>
    <font>
      <b/>
      <u val="single"/>
      <sz val="18"/>
      <name val="Angsana New"/>
      <family val="1"/>
    </font>
    <font>
      <u val="single"/>
      <sz val="16"/>
      <name val="Angsana New"/>
      <family val="1"/>
    </font>
    <font>
      <b/>
      <sz val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Angsana New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19" fillId="3" borderId="0" applyNumberFormat="0" applyBorder="0" applyAlignment="0" applyProtection="0"/>
    <xf numFmtId="0" fontId="20" fillId="38" borderId="1" applyNumberFormat="0" applyAlignment="0" applyProtection="0"/>
    <xf numFmtId="0" fontId="21" fillId="39" borderId="2" applyNumberFormat="0" applyAlignment="0" applyProtection="0"/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40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5" fillId="41" borderId="7" applyNumberFormat="0" applyFont="0" applyAlignment="0" applyProtection="0"/>
    <xf numFmtId="0" fontId="30" fillId="38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6" fillId="42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43" borderId="11" applyNumberFormat="0" applyAlignment="0" applyProtection="0"/>
    <xf numFmtId="0" fontId="61" fillId="0" borderId="12" applyNumberFormat="0" applyFill="0" applyAlignment="0" applyProtection="0"/>
    <xf numFmtId="0" fontId="62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37" fontId="6" fillId="0" borderId="0">
      <alignment/>
      <protection/>
    </xf>
    <xf numFmtId="218" fontId="6" fillId="0" borderId="0">
      <alignment/>
      <protection/>
    </xf>
    <xf numFmtId="1" fontId="7" fillId="0" borderId="0">
      <alignment/>
      <protection/>
    </xf>
    <xf numFmtId="218" fontId="6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45" borderId="10" applyNumberFormat="0" applyAlignment="0" applyProtection="0"/>
    <xf numFmtId="0" fontId="64" fillId="46" borderId="0" applyNumberFormat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13" applyNumberFormat="0" applyFill="0" applyAlignment="0" applyProtection="0"/>
    <xf numFmtId="0" fontId="66" fillId="47" borderId="0" applyNumberFormat="0" applyBorder="0" applyAlignment="0" applyProtection="0"/>
    <xf numFmtId="0" fontId="42" fillId="0" borderId="0">
      <alignment/>
      <protection/>
    </xf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67" fillId="42" borderId="14" applyNumberFormat="0" applyAlignment="0" applyProtection="0"/>
    <xf numFmtId="0" fontId="0" fillId="54" borderId="15" applyNumberFormat="0" applyFont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70" fillId="0" borderId="18" applyNumberFormat="0" applyFill="0" applyAlignment="0" applyProtection="0"/>
    <xf numFmtId="0" fontId="7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3" fontId="3" fillId="0" borderId="24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1" fontId="3" fillId="0" borderId="0" xfId="124" applyFont="1">
      <alignment/>
      <protection/>
    </xf>
    <xf numFmtId="1" fontId="3" fillId="0" borderId="0" xfId="124" applyFont="1" applyAlignment="1">
      <alignment horizontal="right"/>
      <protection/>
    </xf>
    <xf numFmtId="1" fontId="8" fillId="0" borderId="0" xfId="124" applyFont="1">
      <alignment/>
      <protection/>
    </xf>
    <xf numFmtId="1" fontId="2" fillId="0" borderId="0" xfId="124" applyFont="1" applyAlignment="1" applyProtection="1">
      <alignment horizontal="centerContinuous"/>
      <protection/>
    </xf>
    <xf numFmtId="1" fontId="3" fillId="0" borderId="0" xfId="124" applyFont="1" applyAlignment="1">
      <alignment horizontal="centerContinuous"/>
      <protection/>
    </xf>
    <xf numFmtId="1" fontId="2" fillId="0" borderId="0" xfId="124" applyFont="1" applyAlignment="1" applyProtection="1">
      <alignment horizontal="left"/>
      <protection/>
    </xf>
    <xf numFmtId="1" fontId="3" fillId="0" borderId="0" xfId="124" applyFont="1" applyAlignment="1" applyProtection="1">
      <alignment horizontal="fill"/>
      <protection/>
    </xf>
    <xf numFmtId="1" fontId="3" fillId="0" borderId="0" xfId="124" applyFont="1" applyAlignment="1" applyProtection="1">
      <alignment horizontal="left"/>
      <protection/>
    </xf>
    <xf numFmtId="1" fontId="3" fillId="0" borderId="0" xfId="124" applyFont="1" applyAlignment="1" applyProtection="1">
      <alignment horizontal="centerContinuous"/>
      <protection/>
    </xf>
    <xf numFmtId="1" fontId="3" fillId="0" borderId="0" xfId="124" applyFont="1" applyAlignment="1" applyProtection="1">
      <alignment horizontal="center"/>
      <protection/>
    </xf>
    <xf numFmtId="1" fontId="3" fillId="0" borderId="0" xfId="124" applyFont="1" applyAlignment="1" applyProtection="1">
      <alignment/>
      <protection/>
    </xf>
    <xf numFmtId="1" fontId="3" fillId="0" borderId="0" xfId="124" applyFont="1" applyAlignment="1" applyProtection="1">
      <alignment horizontal="right"/>
      <protection/>
    </xf>
    <xf numFmtId="218" fontId="7" fillId="0" borderId="0" xfId="125" applyFont="1" applyAlignment="1" applyProtection="1">
      <alignment horizontal="left" vertical="center"/>
      <protection/>
    </xf>
    <xf numFmtId="218" fontId="7" fillId="0" borderId="0" xfId="125" applyFont="1" applyAlignment="1">
      <alignment vertical="center"/>
      <protection/>
    </xf>
    <xf numFmtId="218" fontId="7" fillId="0" borderId="0" xfId="125" applyFont="1" applyAlignment="1">
      <alignment horizontal="centerContinuous" vertical="center"/>
      <protection/>
    </xf>
    <xf numFmtId="0" fontId="5" fillId="0" borderId="0" xfId="131">
      <alignment/>
      <protection/>
    </xf>
    <xf numFmtId="218" fontId="6" fillId="0" borderId="0" xfId="125" applyAlignment="1">
      <alignment vertical="center"/>
      <protection/>
    </xf>
    <xf numFmtId="218" fontId="7" fillId="0" borderId="0" xfId="125" applyFont="1" applyAlignment="1" applyProtection="1">
      <alignment horizontal="fill" vertical="center"/>
      <protection/>
    </xf>
    <xf numFmtId="218" fontId="7" fillId="0" borderId="25" xfId="125" applyFont="1" applyBorder="1" applyAlignment="1" applyProtection="1">
      <alignment horizontal="center" vertical="center"/>
      <protection/>
    </xf>
    <xf numFmtId="218" fontId="7" fillId="0" borderId="26" xfId="125" applyFont="1" applyBorder="1" applyAlignment="1" applyProtection="1">
      <alignment horizontal="center" vertical="center"/>
      <protection/>
    </xf>
    <xf numFmtId="218" fontId="7" fillId="0" borderId="27" xfId="125" applyFont="1" applyBorder="1" applyAlignment="1" applyProtection="1">
      <alignment horizontal="center" vertical="center"/>
      <protection/>
    </xf>
    <xf numFmtId="218" fontId="7" fillId="0" borderId="28" xfId="125" applyFont="1" applyBorder="1" applyAlignment="1" applyProtection="1">
      <alignment horizontal="centerContinuous" vertical="center"/>
      <protection/>
    </xf>
    <xf numFmtId="218" fontId="7" fillId="0" borderId="20" xfId="125" applyFont="1" applyBorder="1" applyAlignment="1" applyProtection="1">
      <alignment horizontal="centerContinuous" vertical="center"/>
      <protection/>
    </xf>
    <xf numFmtId="218" fontId="7" fillId="0" borderId="29" xfId="125" applyFont="1" applyBorder="1" applyAlignment="1">
      <alignment vertical="center"/>
      <protection/>
    </xf>
    <xf numFmtId="218" fontId="7" fillId="0" borderId="23" xfId="125" applyFont="1" applyBorder="1" applyAlignment="1">
      <alignment vertical="center"/>
      <protection/>
    </xf>
    <xf numFmtId="218" fontId="7" fillId="0" borderId="30" xfId="125" applyFont="1" applyBorder="1" applyAlignment="1">
      <alignment vertical="center"/>
      <protection/>
    </xf>
    <xf numFmtId="218" fontId="7" fillId="0" borderId="24" xfId="125" applyFont="1" applyBorder="1" applyAlignment="1" applyProtection="1">
      <alignment horizontal="center" vertical="center"/>
      <protection/>
    </xf>
    <xf numFmtId="218" fontId="7" fillId="0" borderId="30" xfId="125" applyFont="1" applyBorder="1" applyAlignment="1" applyProtection="1">
      <alignment horizontal="center" vertical="center"/>
      <protection/>
    </xf>
    <xf numFmtId="218" fontId="7" fillId="0" borderId="31" xfId="125" applyFont="1" applyBorder="1" applyAlignment="1" applyProtection="1">
      <alignment horizontal="fill" vertical="center"/>
      <protection/>
    </xf>
    <xf numFmtId="218" fontId="7" fillId="0" borderId="21" xfId="125" applyFont="1" applyBorder="1" applyAlignment="1" applyProtection="1">
      <alignment horizontal="fill" vertical="center"/>
      <protection/>
    </xf>
    <xf numFmtId="218" fontId="7" fillId="0" borderId="0" xfId="125" applyFont="1" applyBorder="1" applyAlignment="1" applyProtection="1">
      <alignment horizontal="fill" vertical="center"/>
      <protection/>
    </xf>
    <xf numFmtId="218" fontId="7" fillId="0" borderId="22" xfId="125" applyFont="1" applyBorder="1" applyAlignment="1" applyProtection="1">
      <alignment horizontal="fill" vertical="center"/>
      <protection/>
    </xf>
    <xf numFmtId="218" fontId="7" fillId="0" borderId="31" xfId="125" applyFont="1" applyBorder="1" applyAlignment="1">
      <alignment vertical="center"/>
      <protection/>
    </xf>
    <xf numFmtId="218" fontId="7" fillId="0" borderId="21" xfId="125" applyFont="1" applyBorder="1" applyAlignment="1">
      <alignment vertical="center"/>
      <protection/>
    </xf>
    <xf numFmtId="218" fontId="7" fillId="0" borderId="0" xfId="125" applyFont="1" applyBorder="1" applyAlignment="1">
      <alignment vertical="center"/>
      <protection/>
    </xf>
    <xf numFmtId="218" fontId="7" fillId="0" borderId="22" xfId="125" applyFont="1" applyBorder="1" applyAlignment="1">
      <alignment vertical="center"/>
      <protection/>
    </xf>
    <xf numFmtId="218" fontId="7" fillId="0" borderId="24" xfId="125" applyFont="1" applyBorder="1" applyAlignment="1">
      <alignment vertical="center"/>
      <protection/>
    </xf>
    <xf numFmtId="37" fontId="3" fillId="0" borderId="0" xfId="122" applyFont="1">
      <alignment/>
      <protection/>
    </xf>
    <xf numFmtId="37" fontId="9" fillId="0" borderId="0" xfId="122" applyFont="1">
      <alignment/>
      <protection/>
    </xf>
    <xf numFmtId="37" fontId="3" fillId="0" borderId="0" xfId="122" applyFont="1" applyAlignment="1" applyProtection="1">
      <alignment horizontal="left"/>
      <protection/>
    </xf>
    <xf numFmtId="37" fontId="3" fillId="0" borderId="0" xfId="122" applyFont="1" applyAlignment="1" applyProtection="1">
      <alignment horizontal="centerContinuous"/>
      <protection/>
    </xf>
    <xf numFmtId="37" fontId="3" fillId="0" borderId="0" xfId="122" applyFont="1" applyAlignment="1">
      <alignment horizontal="centerContinuous"/>
      <protection/>
    </xf>
    <xf numFmtId="37" fontId="9" fillId="0" borderId="0" xfId="122" applyFont="1" applyAlignment="1">
      <alignment horizontal="centerContinuous"/>
      <protection/>
    </xf>
    <xf numFmtId="37" fontId="3" fillId="0" borderId="0" xfId="122" applyFont="1" applyAlignment="1" applyProtection="1">
      <alignment horizontal="center"/>
      <protection/>
    </xf>
    <xf numFmtId="37" fontId="3" fillId="0" borderId="32" xfId="122" applyFont="1" applyBorder="1" applyAlignment="1" applyProtection="1">
      <alignment horizontal="left"/>
      <protection/>
    </xf>
    <xf numFmtId="37" fontId="3" fillId="0" borderId="20" xfId="122" applyFont="1" applyBorder="1">
      <alignment/>
      <protection/>
    </xf>
    <xf numFmtId="37" fontId="3" fillId="0" borderId="27" xfId="122" applyFont="1" applyBorder="1">
      <alignment/>
      <protection/>
    </xf>
    <xf numFmtId="37" fontId="3" fillId="0" borderId="26" xfId="122" applyFont="1" applyBorder="1">
      <alignment/>
      <protection/>
    </xf>
    <xf numFmtId="37" fontId="3" fillId="0" borderId="27" xfId="122" applyFont="1" applyBorder="1" applyAlignment="1" applyProtection="1">
      <alignment horizontal="center"/>
      <protection/>
    </xf>
    <xf numFmtId="37" fontId="3" fillId="0" borderId="26" xfId="122" applyFont="1" applyBorder="1" applyAlignment="1" applyProtection="1">
      <alignment horizontal="center"/>
      <protection/>
    </xf>
    <xf numFmtId="37" fontId="3" fillId="0" borderId="26" xfId="122" applyFont="1" applyBorder="1" applyAlignment="1" applyProtection="1">
      <alignment horizontal="fill"/>
      <protection/>
    </xf>
    <xf numFmtId="37" fontId="3" fillId="0" borderId="26" xfId="122" applyFont="1" applyBorder="1" applyAlignment="1" applyProtection="1">
      <alignment horizontal="left"/>
      <protection/>
    </xf>
    <xf numFmtId="37" fontId="3" fillId="0" borderId="0" xfId="122" applyFont="1" applyBorder="1" applyAlignment="1" applyProtection="1">
      <alignment horizontal="center"/>
      <protection/>
    </xf>
    <xf numFmtId="37" fontId="3" fillId="0" borderId="21" xfId="122" applyFont="1" applyBorder="1" applyAlignment="1" applyProtection="1">
      <alignment horizontal="center"/>
      <protection/>
    </xf>
    <xf numFmtId="37" fontId="3" fillId="0" borderId="23" xfId="122" applyFont="1" applyBorder="1" applyAlignment="1" applyProtection="1">
      <alignment horizontal="center"/>
      <protection/>
    </xf>
    <xf numFmtId="37" fontId="3" fillId="0" borderId="30" xfId="122" applyFont="1" applyBorder="1">
      <alignment/>
      <protection/>
    </xf>
    <xf numFmtId="37" fontId="3" fillId="0" borderId="23" xfId="122" applyFont="1" applyBorder="1">
      <alignment/>
      <protection/>
    </xf>
    <xf numFmtId="37" fontId="3" fillId="0" borderId="30" xfId="122" applyFont="1" applyBorder="1" applyAlignment="1" applyProtection="1">
      <alignment horizontal="center"/>
      <protection/>
    </xf>
    <xf numFmtId="37" fontId="3" fillId="0" borderId="31" xfId="122" applyFont="1" applyBorder="1" applyAlignment="1" applyProtection="1">
      <alignment horizontal="fill"/>
      <protection/>
    </xf>
    <xf numFmtId="37" fontId="3" fillId="0" borderId="21" xfId="122" applyFont="1" applyBorder="1" applyAlignment="1" applyProtection="1">
      <alignment horizontal="fill"/>
      <protection/>
    </xf>
    <xf numFmtId="37" fontId="3" fillId="0" borderId="0" xfId="122" applyFont="1" applyBorder="1" applyAlignment="1" applyProtection="1">
      <alignment horizontal="fill"/>
      <protection/>
    </xf>
    <xf numFmtId="37" fontId="3" fillId="0" borderId="31" xfId="122" applyFont="1" applyBorder="1">
      <alignment/>
      <protection/>
    </xf>
    <xf numFmtId="37" fontId="3" fillId="0" borderId="21" xfId="122" applyFont="1" applyBorder="1">
      <alignment/>
      <protection/>
    </xf>
    <xf numFmtId="39" fontId="3" fillId="0" borderId="0" xfId="122" applyNumberFormat="1" applyFont="1" applyBorder="1" applyProtection="1">
      <alignment/>
      <protection/>
    </xf>
    <xf numFmtId="37" fontId="3" fillId="0" borderId="0" xfId="122" applyFont="1" applyBorder="1">
      <alignment/>
      <protection/>
    </xf>
    <xf numFmtId="39" fontId="3" fillId="0" borderId="21" xfId="122" applyNumberFormat="1" applyFont="1" applyBorder="1" applyProtection="1">
      <alignment/>
      <protection/>
    </xf>
    <xf numFmtId="37" fontId="3" fillId="0" borderId="0" xfId="122" applyNumberFormat="1" applyFont="1" applyBorder="1" applyProtection="1">
      <alignment/>
      <protection/>
    </xf>
    <xf numFmtId="37" fontId="3" fillId="0" borderId="21" xfId="122" applyNumberFormat="1" applyFont="1" applyBorder="1" applyProtection="1">
      <alignment/>
      <protection/>
    </xf>
    <xf numFmtId="37" fontId="3" fillId="0" borderId="29" xfId="122" applyFont="1" applyBorder="1">
      <alignment/>
      <protection/>
    </xf>
    <xf numFmtId="39" fontId="3" fillId="0" borderId="30" xfId="122" applyNumberFormat="1" applyFont="1" applyBorder="1" applyProtection="1">
      <alignment/>
      <protection/>
    </xf>
    <xf numFmtId="39" fontId="3" fillId="0" borderId="23" xfId="122" applyNumberFormat="1" applyFont="1" applyBorder="1" applyProtection="1">
      <alignment/>
      <protection/>
    </xf>
    <xf numFmtId="37" fontId="3" fillId="0" borderId="23" xfId="122" applyNumberFormat="1" applyFont="1" applyBorder="1" applyProtection="1">
      <alignment/>
      <protection/>
    </xf>
    <xf numFmtId="39" fontId="3" fillId="0" borderId="0" xfId="122" applyNumberFormat="1" applyFont="1" applyProtection="1">
      <alignment/>
      <protection/>
    </xf>
    <xf numFmtId="37" fontId="3" fillId="0" borderId="0" xfId="122" applyFont="1" applyAlignment="1" applyProtection="1">
      <alignment horizontal="right"/>
      <protection/>
    </xf>
    <xf numFmtId="0" fontId="8" fillId="0" borderId="0" xfId="129" applyFont="1">
      <alignment/>
      <protection/>
    </xf>
    <xf numFmtId="0" fontId="10" fillId="0" borderId="0" xfId="129" applyFont="1" applyAlignment="1" applyProtection="1">
      <alignment horizontal="centerContinuous"/>
      <protection/>
    </xf>
    <xf numFmtId="0" fontId="8" fillId="0" borderId="0" xfId="129" applyFont="1" applyAlignment="1">
      <alignment horizontal="centerContinuous"/>
      <protection/>
    </xf>
    <xf numFmtId="0" fontId="8" fillId="0" borderId="0" xfId="129" applyFont="1" applyAlignment="1" applyProtection="1">
      <alignment horizontal="right"/>
      <protection/>
    </xf>
    <xf numFmtId="0" fontId="8" fillId="0" borderId="0" xfId="129" applyFont="1" applyAlignment="1" applyProtection="1">
      <alignment horizontal="left"/>
      <protection/>
    </xf>
    <xf numFmtId="0" fontId="10" fillId="0" borderId="0" xfId="129" applyFont="1">
      <alignment/>
      <protection/>
    </xf>
    <xf numFmtId="0" fontId="11" fillId="0" borderId="0" xfId="129" applyFont="1" applyAlignment="1" applyProtection="1">
      <alignment horizontal="left"/>
      <protection/>
    </xf>
    <xf numFmtId="0" fontId="8" fillId="0" borderId="0" xfId="129" applyFont="1" applyAlignment="1" applyProtection="1">
      <alignment horizontal="center"/>
      <protection/>
    </xf>
    <xf numFmtId="37" fontId="8" fillId="0" borderId="0" xfId="129" applyNumberFormat="1" applyFont="1" applyProtection="1">
      <alignment/>
      <protection/>
    </xf>
    <xf numFmtId="37" fontId="8" fillId="0" borderId="0" xfId="122" applyFont="1" applyAlignment="1" applyProtection="1">
      <alignment horizontal="left"/>
      <protection/>
    </xf>
    <xf numFmtId="37" fontId="8" fillId="0" borderId="0" xfId="122" applyFont="1">
      <alignment/>
      <protection/>
    </xf>
    <xf numFmtId="218" fontId="3" fillId="0" borderId="0" xfId="123" applyFont="1">
      <alignment/>
      <protection/>
    </xf>
    <xf numFmtId="218" fontId="3" fillId="0" borderId="0" xfId="123" applyFont="1" applyAlignment="1">
      <alignment horizontal="right"/>
      <protection/>
    </xf>
    <xf numFmtId="218" fontId="3" fillId="0" borderId="0" xfId="123" applyFont="1" applyAlignment="1" applyProtection="1">
      <alignment horizontal="centerContinuous"/>
      <protection/>
    </xf>
    <xf numFmtId="218" fontId="3" fillId="0" borderId="0" xfId="123" applyFont="1" applyAlignment="1">
      <alignment horizontal="centerContinuous"/>
      <protection/>
    </xf>
    <xf numFmtId="218" fontId="9" fillId="0" borderId="0" xfId="123" applyFont="1" applyAlignment="1">
      <alignment horizontal="centerContinuous"/>
      <protection/>
    </xf>
    <xf numFmtId="218" fontId="3" fillId="0" borderId="0" xfId="123" applyFont="1" applyAlignment="1" applyProtection="1">
      <alignment horizontal="left"/>
      <protection/>
    </xf>
    <xf numFmtId="218" fontId="9" fillId="0" borderId="0" xfId="123" applyFont="1">
      <alignment/>
      <protection/>
    </xf>
    <xf numFmtId="218" fontId="3" fillId="0" borderId="25" xfId="123" applyFont="1" applyBorder="1" applyAlignment="1" applyProtection="1">
      <alignment horizontal="center"/>
      <protection/>
    </xf>
    <xf numFmtId="218" fontId="3" fillId="0" borderId="26" xfId="123" applyFont="1" applyBorder="1" applyAlignment="1" applyProtection="1">
      <alignment horizontal="center"/>
      <protection/>
    </xf>
    <xf numFmtId="218" fontId="3" fillId="0" borderId="28" xfId="123" applyFont="1" applyBorder="1" applyAlignment="1" applyProtection="1">
      <alignment horizontal="centerContinuous"/>
      <protection/>
    </xf>
    <xf numFmtId="218" fontId="3" fillId="0" borderId="28" xfId="123" applyFont="1" applyBorder="1" applyAlignment="1">
      <alignment horizontal="centerContinuous"/>
      <protection/>
    </xf>
    <xf numFmtId="218" fontId="3" fillId="0" borderId="33" xfId="123" applyFont="1" applyBorder="1" applyAlignment="1">
      <alignment horizontal="centerContinuous"/>
      <protection/>
    </xf>
    <xf numFmtId="218" fontId="3" fillId="0" borderId="32" xfId="123" applyFont="1" applyBorder="1" applyAlignment="1" applyProtection="1">
      <alignment horizontal="centerContinuous"/>
      <protection/>
    </xf>
    <xf numFmtId="218" fontId="3" fillId="0" borderId="26" xfId="123" applyFont="1" applyBorder="1" applyAlignment="1" applyProtection="1">
      <alignment horizontal="left"/>
      <protection/>
    </xf>
    <xf numFmtId="218" fontId="3" fillId="0" borderId="29" xfId="123" applyFont="1" applyBorder="1">
      <alignment/>
      <protection/>
    </xf>
    <xf numFmtId="218" fontId="3" fillId="0" borderId="23" xfId="123" applyFont="1" applyBorder="1">
      <alignment/>
      <protection/>
    </xf>
    <xf numFmtId="218" fontId="3" fillId="0" borderId="29" xfId="123" applyFont="1" applyBorder="1" applyAlignment="1" applyProtection="1">
      <alignment horizontal="center"/>
      <protection/>
    </xf>
    <xf numFmtId="218" fontId="3" fillId="0" borderId="34" xfId="123" applyFont="1" applyBorder="1" applyAlignment="1" applyProtection="1">
      <alignment horizontal="center"/>
      <protection/>
    </xf>
    <xf numFmtId="218" fontId="3" fillId="0" borderId="23" xfId="123" applyFont="1" applyBorder="1" applyAlignment="1" applyProtection="1">
      <alignment horizontal="center"/>
      <protection/>
    </xf>
    <xf numFmtId="0" fontId="8" fillId="0" borderId="21" xfId="128" applyFont="1" applyBorder="1">
      <alignment/>
      <protection/>
    </xf>
    <xf numFmtId="218" fontId="3" fillId="0" borderId="21" xfId="123" applyFont="1" applyBorder="1" applyAlignment="1" applyProtection="1">
      <alignment horizontal="fill"/>
      <protection/>
    </xf>
    <xf numFmtId="218" fontId="3" fillId="0" borderId="31" xfId="123" applyFont="1" applyBorder="1" applyAlignment="1" applyProtection="1">
      <alignment horizontal="fill"/>
      <protection/>
    </xf>
    <xf numFmtId="218" fontId="3" fillId="0" borderId="35" xfId="123" applyFont="1" applyBorder="1" applyAlignment="1" applyProtection="1">
      <alignment horizontal="fill"/>
      <protection/>
    </xf>
    <xf numFmtId="0" fontId="10" fillId="0" borderId="21" xfId="127" applyFont="1" applyBorder="1">
      <alignment/>
      <protection/>
    </xf>
    <xf numFmtId="218" fontId="3" fillId="0" borderId="0" xfId="123" applyFont="1" applyBorder="1">
      <alignment/>
      <protection/>
    </xf>
    <xf numFmtId="218" fontId="3" fillId="0" borderId="21" xfId="123" applyFont="1" applyBorder="1">
      <alignment/>
      <protection/>
    </xf>
    <xf numFmtId="218" fontId="3" fillId="0" borderId="31" xfId="123" applyFont="1" applyBorder="1">
      <alignment/>
      <protection/>
    </xf>
    <xf numFmtId="218" fontId="3" fillId="0" borderId="35" xfId="123" applyFont="1" applyBorder="1">
      <alignment/>
      <protection/>
    </xf>
    <xf numFmtId="0" fontId="8" fillId="0" borderId="21" xfId="127" applyFont="1" applyBorder="1">
      <alignment/>
      <protection/>
    </xf>
    <xf numFmtId="218" fontId="3" fillId="0" borderId="34" xfId="123" applyFont="1" applyBorder="1">
      <alignment/>
      <protection/>
    </xf>
    <xf numFmtId="218" fontId="3" fillId="0" borderId="0" xfId="123" applyFont="1" applyAlignment="1" applyProtection="1">
      <alignment horizontal="right"/>
      <protection/>
    </xf>
    <xf numFmtId="223" fontId="3" fillId="0" borderId="0" xfId="87" applyNumberFormat="1" applyFont="1" applyAlignment="1">
      <alignment/>
    </xf>
    <xf numFmtId="223" fontId="3" fillId="0" borderId="36" xfId="87" applyNumberFormat="1" applyFont="1" applyBorder="1" applyAlignment="1">
      <alignment horizontal="center"/>
    </xf>
    <xf numFmtId="223" fontId="3" fillId="0" borderId="22" xfId="87" applyNumberFormat="1" applyFont="1" applyBorder="1" applyAlignment="1">
      <alignment horizontal="center"/>
    </xf>
    <xf numFmtId="223" fontId="3" fillId="0" borderId="24" xfId="87" applyNumberFormat="1" applyFont="1" applyBorder="1" applyAlignment="1">
      <alignment horizontal="center"/>
    </xf>
    <xf numFmtId="223" fontId="3" fillId="0" borderId="22" xfId="87" applyNumberFormat="1" applyFont="1" applyBorder="1" applyAlignment="1">
      <alignment/>
    </xf>
    <xf numFmtId="223" fontId="3" fillId="0" borderId="24" xfId="87" applyNumberFormat="1" applyFont="1" applyBorder="1" applyAlignment="1">
      <alignment/>
    </xf>
    <xf numFmtId="223" fontId="3" fillId="0" borderId="26" xfId="87" applyNumberFormat="1" applyFont="1" applyBorder="1" applyAlignment="1">
      <alignment horizontal="center"/>
    </xf>
    <xf numFmtId="223" fontId="3" fillId="0" borderId="21" xfId="87" applyNumberFormat="1" applyFont="1" applyBorder="1" applyAlignment="1">
      <alignment horizontal="center"/>
    </xf>
    <xf numFmtId="223" fontId="3" fillId="0" borderId="23" xfId="87" applyNumberFormat="1" applyFont="1" applyBorder="1" applyAlignment="1">
      <alignment horizontal="center"/>
    </xf>
    <xf numFmtId="223" fontId="3" fillId="0" borderId="21" xfId="87" applyNumberFormat="1" applyFont="1" applyBorder="1" applyAlignment="1">
      <alignment/>
    </xf>
    <xf numFmtId="223" fontId="3" fillId="0" borderId="23" xfId="87" applyNumberFormat="1" applyFont="1" applyBorder="1" applyAlignment="1">
      <alignment/>
    </xf>
    <xf numFmtId="223" fontId="3" fillId="0" borderId="19" xfId="87" applyNumberFormat="1" applyFont="1" applyBorder="1" applyAlignment="1">
      <alignment horizontal="centerContinuous"/>
    </xf>
    <xf numFmtId="223" fontId="2" fillId="0" borderId="0" xfId="87" applyNumberFormat="1" applyFont="1" applyAlignment="1">
      <alignment/>
    </xf>
    <xf numFmtId="223" fontId="2" fillId="0" borderId="21" xfId="87" applyNumberFormat="1" applyFont="1" applyBorder="1" applyAlignment="1">
      <alignment/>
    </xf>
    <xf numFmtId="223" fontId="2" fillId="0" borderId="22" xfId="87" applyNumberFormat="1" applyFont="1" applyBorder="1" applyAlignment="1">
      <alignment/>
    </xf>
    <xf numFmtId="223" fontId="15" fillId="0" borderId="0" xfId="87" applyNumberFormat="1" applyFont="1" applyAlignment="1">
      <alignment horizontal="centerContinuous"/>
    </xf>
    <xf numFmtId="223" fontId="15" fillId="0" borderId="0" xfId="87" applyNumberFormat="1" applyFont="1" applyAlignment="1">
      <alignment/>
    </xf>
    <xf numFmtId="0" fontId="3" fillId="0" borderId="19" xfId="0" applyFont="1" applyFill="1" applyBorder="1" applyAlignment="1" quotePrefix="1">
      <alignment horizontal="center"/>
    </xf>
    <xf numFmtId="0" fontId="3" fillId="0" borderId="20" xfId="0" applyFont="1" applyFill="1" applyBorder="1" applyAlignment="1" quotePrefix="1">
      <alignment horizontal="center"/>
    </xf>
    <xf numFmtId="0" fontId="3" fillId="0" borderId="28" xfId="0" applyFont="1" applyFill="1" applyBorder="1" applyAlignment="1">
      <alignment horizontal="centerContinuous"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23" fontId="3" fillId="0" borderId="36" xfId="87" applyNumberFormat="1" applyFont="1" applyBorder="1" applyAlignment="1">
      <alignment horizontal="centerContinuous"/>
    </xf>
    <xf numFmtId="0" fontId="15" fillId="0" borderId="0" xfId="130" applyFont="1" applyAlignment="1">
      <alignment horizontal="center" vertical="center"/>
      <protection/>
    </xf>
    <xf numFmtId="0" fontId="3" fillId="0" borderId="0" xfId="130" applyFont="1">
      <alignment/>
      <protection/>
    </xf>
    <xf numFmtId="0" fontId="2" fillId="0" borderId="0" xfId="130" applyFont="1">
      <alignment/>
      <protection/>
    </xf>
    <xf numFmtId="223" fontId="3" fillId="0" borderId="0" xfId="87" applyNumberFormat="1" applyFont="1" applyAlignment="1">
      <alignment/>
    </xf>
    <xf numFmtId="0" fontId="2" fillId="0" borderId="28" xfId="130" applyFont="1" applyBorder="1" applyAlignment="1">
      <alignment horizontal="center"/>
      <protection/>
    </xf>
    <xf numFmtId="0" fontId="2" fillId="0" borderId="19" xfId="130" applyFont="1" applyBorder="1" applyAlignment="1">
      <alignment horizontal="center"/>
      <protection/>
    </xf>
    <xf numFmtId="223" fontId="2" fillId="0" borderId="19" xfId="87" applyNumberFormat="1" applyFont="1" applyBorder="1" applyAlignment="1">
      <alignment horizontal="center"/>
    </xf>
    <xf numFmtId="0" fontId="8" fillId="0" borderId="31" xfId="130" applyFont="1" applyBorder="1" applyAlignment="1">
      <alignment horizontal="center"/>
      <protection/>
    </xf>
    <xf numFmtId="0" fontId="8" fillId="0" borderId="0" xfId="130" applyFont="1" applyBorder="1">
      <alignment/>
      <protection/>
    </xf>
    <xf numFmtId="0" fontId="2" fillId="0" borderId="22" xfId="130" applyFont="1" applyBorder="1" applyAlignment="1">
      <alignment horizontal="center"/>
      <protection/>
    </xf>
    <xf numFmtId="0" fontId="8" fillId="0" borderId="0" xfId="130" applyFont="1" applyAlignment="1">
      <alignment horizontal="center"/>
      <protection/>
    </xf>
    <xf numFmtId="0" fontId="8" fillId="0" borderId="21" xfId="130" applyFont="1" applyBorder="1" applyAlignment="1">
      <alignment horizontal="center"/>
      <protection/>
    </xf>
    <xf numFmtId="0" fontId="8" fillId="0" borderId="37" xfId="130" applyFont="1" applyBorder="1" applyAlignment="1">
      <alignment horizontal="center"/>
      <protection/>
    </xf>
    <xf numFmtId="0" fontId="8" fillId="0" borderId="38" xfId="130" applyFont="1" applyBorder="1">
      <alignment/>
      <protection/>
    </xf>
    <xf numFmtId="0" fontId="2" fillId="0" borderId="39" xfId="130" applyFont="1" applyBorder="1" applyAlignment="1">
      <alignment horizontal="center"/>
      <protection/>
    </xf>
    <xf numFmtId="0" fontId="8" fillId="0" borderId="38" xfId="130" applyFont="1" applyBorder="1" applyAlignment="1">
      <alignment horizontal="center"/>
      <protection/>
    </xf>
    <xf numFmtId="0" fontId="8" fillId="0" borderId="40" xfId="130" applyFont="1" applyBorder="1" applyAlignment="1">
      <alignment horizontal="center"/>
      <protection/>
    </xf>
    <xf numFmtId="223" fontId="3" fillId="0" borderId="40" xfId="87" applyNumberFormat="1" applyFont="1" applyBorder="1" applyAlignment="1">
      <alignment horizontal="center"/>
    </xf>
    <xf numFmtId="0" fontId="3" fillId="0" borderId="39" xfId="130" applyFont="1" applyBorder="1">
      <alignment/>
      <protection/>
    </xf>
    <xf numFmtId="0" fontId="3" fillId="0" borderId="38" xfId="130" applyFont="1" applyBorder="1">
      <alignment/>
      <protection/>
    </xf>
    <xf numFmtId="0" fontId="3" fillId="0" borderId="40" xfId="130" applyFont="1" applyBorder="1" applyAlignment="1">
      <alignment horizontal="center"/>
      <protection/>
    </xf>
    <xf numFmtId="223" fontId="3" fillId="0" borderId="40" xfId="87" applyNumberFormat="1" applyFont="1" applyBorder="1" applyAlignment="1">
      <alignment/>
    </xf>
    <xf numFmtId="0" fontId="2" fillId="0" borderId="38" xfId="130" applyFont="1" applyBorder="1">
      <alignment/>
      <protection/>
    </xf>
    <xf numFmtId="0" fontId="2" fillId="0" borderId="40" xfId="130" applyFont="1" applyBorder="1" applyAlignment="1">
      <alignment horizontal="center"/>
      <protection/>
    </xf>
    <xf numFmtId="43" fontId="2" fillId="0" borderId="40" xfId="87" applyNumberFormat="1" applyFont="1" applyBorder="1" applyAlignment="1">
      <alignment/>
    </xf>
    <xf numFmtId="0" fontId="2" fillId="0" borderId="21" xfId="130" applyFont="1" applyBorder="1" applyAlignment="1">
      <alignment horizontal="center"/>
      <protection/>
    </xf>
    <xf numFmtId="43" fontId="2" fillId="0" borderId="21" xfId="87" applyNumberFormat="1" applyFont="1" applyBorder="1" applyAlignment="1">
      <alignment/>
    </xf>
    <xf numFmtId="0" fontId="2" fillId="0" borderId="19" xfId="130" applyFont="1" applyBorder="1">
      <alignment/>
      <protection/>
    </xf>
    <xf numFmtId="0" fontId="2" fillId="0" borderId="28" xfId="130" applyFont="1" applyBorder="1">
      <alignment/>
      <protection/>
    </xf>
    <xf numFmtId="43" fontId="2" fillId="0" borderId="19" xfId="87" applyNumberFormat="1" applyFont="1" applyBorder="1" applyAlignment="1">
      <alignment/>
    </xf>
    <xf numFmtId="17" fontId="3" fillId="0" borderId="0" xfId="130" applyNumberFormat="1" applyFont="1">
      <alignment/>
      <protection/>
    </xf>
    <xf numFmtId="0" fontId="2" fillId="0" borderId="0" xfId="130" applyFont="1" applyAlignment="1">
      <alignment horizontal="center"/>
      <protection/>
    </xf>
    <xf numFmtId="0" fontId="35" fillId="0" borderId="0" xfId="78" applyFont="1">
      <alignment/>
      <protection/>
    </xf>
    <xf numFmtId="0" fontId="34" fillId="0" borderId="0" xfId="78" applyFont="1" applyAlignment="1">
      <alignment horizontal="right" indent="9"/>
      <protection/>
    </xf>
    <xf numFmtId="0" fontId="35" fillId="0" borderId="0" xfId="78" applyFont="1" applyAlignment="1">
      <alignment horizontal="right"/>
      <protection/>
    </xf>
    <xf numFmtId="0" fontId="36" fillId="0" borderId="26" xfId="78" applyFont="1" applyBorder="1" applyAlignment="1">
      <alignment horizontal="center"/>
      <protection/>
    </xf>
    <xf numFmtId="0" fontId="36" fillId="0" borderId="23" xfId="78" applyFont="1" applyBorder="1" applyAlignment="1">
      <alignment horizontal="center"/>
      <protection/>
    </xf>
    <xf numFmtId="0" fontId="36" fillId="38" borderId="19" xfId="78" applyFont="1" applyFill="1" applyBorder="1" applyAlignment="1">
      <alignment horizontal="left"/>
      <protection/>
    </xf>
    <xf numFmtId="0" fontId="36" fillId="38" borderId="19" xfId="78" applyFont="1" applyFill="1" applyBorder="1">
      <alignment/>
      <protection/>
    </xf>
    <xf numFmtId="0" fontId="35" fillId="0" borderId="26" xfId="78" applyFont="1" applyBorder="1">
      <alignment/>
      <protection/>
    </xf>
    <xf numFmtId="235" fontId="35" fillId="0" borderId="26" xfId="78" applyNumberFormat="1" applyFont="1" applyBorder="1">
      <alignment/>
      <protection/>
    </xf>
    <xf numFmtId="0" fontId="35" fillId="0" borderId="21" xfId="78" applyFont="1" applyBorder="1" applyAlignment="1">
      <alignment horizontal="left" indent="1"/>
      <protection/>
    </xf>
    <xf numFmtId="235" fontId="35" fillId="0" borderId="21" xfId="78" applyNumberFormat="1" applyFont="1" applyBorder="1">
      <alignment/>
      <protection/>
    </xf>
    <xf numFmtId="0" fontId="35" fillId="0" borderId="21" xfId="78" applyFont="1" applyBorder="1">
      <alignment/>
      <protection/>
    </xf>
    <xf numFmtId="0" fontId="35" fillId="0" borderId="21" xfId="78" applyFont="1" applyBorder="1" applyAlignment="1">
      <alignment horizontal="left" indent="2"/>
      <protection/>
    </xf>
    <xf numFmtId="0" fontId="35" fillId="0" borderId="21" xfId="78" applyFont="1" applyBorder="1" applyAlignment="1">
      <alignment horizontal="left" indent="3"/>
      <protection/>
    </xf>
    <xf numFmtId="0" fontId="35" fillId="0" borderId="21" xfId="78" applyFont="1" applyBorder="1" applyAlignment="1">
      <alignment horizontal="left" indent="4"/>
      <protection/>
    </xf>
    <xf numFmtId="0" fontId="35" fillId="0" borderId="21" xfId="78" applyFont="1" applyBorder="1" applyAlignment="1">
      <alignment/>
      <protection/>
    </xf>
    <xf numFmtId="0" fontId="35" fillId="0" borderId="26" xfId="78" applyFont="1" applyBorder="1" applyAlignment="1">
      <alignment/>
      <protection/>
    </xf>
    <xf numFmtId="0" fontId="35" fillId="0" borderId="23" xfId="78" applyFont="1" applyBorder="1">
      <alignment/>
      <protection/>
    </xf>
    <xf numFmtId="235" fontId="36" fillId="38" borderId="19" xfId="78" applyNumberFormat="1" applyFont="1" applyFill="1" applyBorder="1">
      <alignment/>
      <protection/>
    </xf>
    <xf numFmtId="0" fontId="38" fillId="0" borderId="0" xfId="0" applyFont="1" applyFill="1" applyAlignment="1">
      <alignment/>
    </xf>
    <xf numFmtId="223" fontId="38" fillId="0" borderId="0" xfId="96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223" fontId="38" fillId="0" borderId="0" xfId="96" applyNumberFormat="1" applyFont="1" applyFill="1" applyAlignment="1">
      <alignment horizontal="center"/>
    </xf>
    <xf numFmtId="223" fontId="38" fillId="0" borderId="0" xfId="96" applyNumberFormat="1" applyFont="1" applyFill="1" applyBorder="1" applyAlignment="1">
      <alignment/>
    </xf>
    <xf numFmtId="43" fontId="38" fillId="0" borderId="0" xfId="96" applyFont="1" applyFill="1" applyBorder="1" applyAlignment="1">
      <alignment horizontal="center"/>
    </xf>
    <xf numFmtId="49" fontId="38" fillId="0" borderId="0" xfId="96" applyNumberFormat="1" applyFont="1" applyFill="1" applyBorder="1" applyAlignment="1">
      <alignment horizontal="center"/>
    </xf>
    <xf numFmtId="0" fontId="38" fillId="0" borderId="0" xfId="0" applyFont="1" applyFill="1" applyAlignment="1">
      <alignment horizontal="left" vertical="top"/>
    </xf>
    <xf numFmtId="223" fontId="38" fillId="0" borderId="0" xfId="96" applyNumberFormat="1" applyFont="1" applyFill="1" applyAlignment="1">
      <alignment horizontal="left" vertical="top"/>
    </xf>
    <xf numFmtId="0" fontId="38" fillId="0" borderId="21" xfId="0" applyFont="1" applyFill="1" applyBorder="1" applyAlignment="1">
      <alignment horizontal="left" vertical="top"/>
    </xf>
    <xf numFmtId="223" fontId="38" fillId="0" borderId="21" xfId="96" applyNumberFormat="1" applyFont="1" applyFill="1" applyBorder="1" applyAlignment="1">
      <alignment horizontal="left" vertical="top"/>
    </xf>
    <xf numFmtId="223" fontId="38" fillId="0" borderId="22" xfId="96" applyNumberFormat="1" applyFont="1" applyFill="1" applyBorder="1" applyAlignment="1">
      <alignment horizontal="left"/>
    </xf>
    <xf numFmtId="223" fontId="38" fillId="0" borderId="0" xfId="96" applyNumberFormat="1" applyFont="1" applyFill="1" applyBorder="1" applyAlignment="1">
      <alignment vertical="top"/>
    </xf>
    <xf numFmtId="49" fontId="38" fillId="0" borderId="0" xfId="96" applyNumberFormat="1" applyFont="1" applyFill="1" applyBorder="1" applyAlignment="1">
      <alignment horizontal="left" vertical="top"/>
    </xf>
    <xf numFmtId="43" fontId="38" fillId="0" borderId="0" xfId="96" applyFont="1" applyFill="1" applyBorder="1" applyAlignment="1">
      <alignment horizontal="left" vertical="top"/>
    </xf>
    <xf numFmtId="0" fontId="38" fillId="0" borderId="31" xfId="0" applyFont="1" applyFill="1" applyBorder="1" applyAlignment="1">
      <alignment horizontal="left" vertical="top"/>
    </xf>
    <xf numFmtId="0" fontId="38" fillId="0" borderId="0" xfId="0" applyFont="1" applyFill="1" applyAlignment="1">
      <alignment horizontal="left"/>
    </xf>
    <xf numFmtId="223" fontId="38" fillId="0" borderId="0" xfId="96" applyNumberFormat="1" applyFont="1" applyFill="1" applyAlignment="1">
      <alignment horizontal="left"/>
    </xf>
    <xf numFmtId="245" fontId="38" fillId="0" borderId="21" xfId="105" applyNumberFormat="1" applyFont="1" applyFill="1" applyBorder="1" applyAlignment="1">
      <alignment vertical="top" wrapText="1"/>
    </xf>
    <xf numFmtId="223" fontId="38" fillId="0" borderId="21" xfId="96" applyNumberFormat="1" applyFont="1" applyFill="1" applyBorder="1" applyAlignment="1">
      <alignment horizontal="left"/>
    </xf>
    <xf numFmtId="0" fontId="38" fillId="0" borderId="21" xfId="0" applyFont="1" applyFill="1" applyBorder="1" applyAlignment="1">
      <alignment horizontal="left"/>
    </xf>
    <xf numFmtId="49" fontId="38" fillId="0" borderId="0" xfId="96" applyNumberFormat="1" applyFont="1" applyFill="1" applyBorder="1" applyAlignment="1">
      <alignment horizontal="left"/>
    </xf>
    <xf numFmtId="49" fontId="38" fillId="0" borderId="0" xfId="0" applyNumberFormat="1" applyFont="1" applyFill="1" applyBorder="1" applyAlignment="1">
      <alignment horizontal="left"/>
    </xf>
    <xf numFmtId="43" fontId="38" fillId="0" borderId="0" xfId="96" applyFont="1" applyFill="1" applyBorder="1" applyAlignment="1">
      <alignment horizontal="left"/>
    </xf>
    <xf numFmtId="0" fontId="38" fillId="0" borderId="31" xfId="0" applyFont="1" applyFill="1" applyBorder="1" applyAlignment="1">
      <alignment horizontal="left"/>
    </xf>
    <xf numFmtId="223" fontId="38" fillId="0" borderId="22" xfId="96" applyNumberFormat="1" applyFont="1" applyFill="1" applyBorder="1" applyAlignment="1">
      <alignment/>
    </xf>
    <xf numFmtId="49" fontId="38" fillId="0" borderId="31" xfId="96" applyNumberFormat="1" applyFont="1" applyFill="1" applyBorder="1" applyAlignment="1">
      <alignment horizontal="left"/>
    </xf>
    <xf numFmtId="223" fontId="38" fillId="0" borderId="0" xfId="96" applyNumberFormat="1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21" xfId="0" applyFont="1" applyFill="1" applyBorder="1" applyAlignment="1">
      <alignment horizontal="left"/>
    </xf>
    <xf numFmtId="223" fontId="39" fillId="0" borderId="21" xfId="96" applyNumberFormat="1" applyFont="1" applyFill="1" applyBorder="1" applyAlignment="1">
      <alignment horizontal="left"/>
    </xf>
    <xf numFmtId="223" fontId="39" fillId="0" borderId="22" xfId="96" applyNumberFormat="1" applyFont="1" applyFill="1" applyBorder="1" applyAlignment="1">
      <alignment/>
    </xf>
    <xf numFmtId="223" fontId="39" fillId="0" borderId="0" xfId="96" applyNumberFormat="1" applyFont="1" applyFill="1" applyBorder="1" applyAlignment="1">
      <alignment/>
    </xf>
    <xf numFmtId="43" fontId="39" fillId="0" borderId="0" xfId="96" applyFont="1" applyFill="1" applyBorder="1" applyAlignment="1">
      <alignment horizontal="left"/>
    </xf>
    <xf numFmtId="49" fontId="39" fillId="0" borderId="0" xfId="96" applyNumberFormat="1" applyFont="1" applyFill="1" applyBorder="1" applyAlignment="1">
      <alignment horizontal="right"/>
    </xf>
    <xf numFmtId="0" fontId="39" fillId="0" borderId="31" xfId="0" applyFont="1" applyFill="1" applyBorder="1" applyAlignment="1">
      <alignment horizontal="left"/>
    </xf>
    <xf numFmtId="223" fontId="39" fillId="0" borderId="0" xfId="96" applyNumberFormat="1" applyFont="1" applyFill="1" applyAlignment="1">
      <alignment horizontal="left"/>
    </xf>
    <xf numFmtId="49" fontId="39" fillId="0" borderId="0" xfId="96" applyNumberFormat="1" applyFont="1" applyFill="1" applyBorder="1" applyAlignment="1">
      <alignment horizontal="left"/>
    </xf>
    <xf numFmtId="223" fontId="40" fillId="0" borderId="21" xfId="96" applyNumberFormat="1" applyFont="1" applyFill="1" applyBorder="1" applyAlignment="1">
      <alignment horizontal="left"/>
    </xf>
    <xf numFmtId="223" fontId="38" fillId="0" borderId="30" xfId="96" applyNumberFormat="1" applyFont="1" applyFill="1" applyBorder="1" applyAlignment="1">
      <alignment/>
    </xf>
    <xf numFmtId="43" fontId="38" fillId="0" borderId="30" xfId="96" applyFont="1" applyFill="1" applyBorder="1" applyAlignment="1">
      <alignment horizontal="center"/>
    </xf>
    <xf numFmtId="49" fontId="38" fillId="0" borderId="30" xfId="96" applyNumberFormat="1" applyFont="1" applyFill="1" applyBorder="1" applyAlignment="1">
      <alignment horizontal="center"/>
    </xf>
    <xf numFmtId="49" fontId="38" fillId="0" borderId="29" xfId="96" applyNumberFormat="1" applyFont="1" applyFill="1" applyBorder="1" applyAlignment="1">
      <alignment horizontal="center"/>
    </xf>
    <xf numFmtId="49" fontId="39" fillId="0" borderId="0" xfId="96" applyNumberFormat="1" applyFont="1" applyFill="1" applyBorder="1" applyAlignment="1">
      <alignment horizontal="center"/>
    </xf>
    <xf numFmtId="223" fontId="40" fillId="0" borderId="0" xfId="0" applyNumberFormat="1" applyFont="1" applyFill="1" applyAlignment="1">
      <alignment horizontal="left"/>
    </xf>
    <xf numFmtId="49" fontId="38" fillId="0" borderId="0" xfId="96" applyNumberFormat="1" applyFont="1" applyFill="1" applyBorder="1" applyAlignment="1">
      <alignment horizontal="right" vertical="top"/>
    </xf>
    <xf numFmtId="223" fontId="40" fillId="0" borderId="0" xfId="0" applyNumberFormat="1" applyFont="1" applyFill="1" applyAlignment="1">
      <alignment horizontal="left" vertical="top"/>
    </xf>
    <xf numFmtId="223" fontId="38" fillId="0" borderId="22" xfId="96" applyNumberFormat="1" applyFont="1" applyFill="1" applyBorder="1" applyAlignment="1">
      <alignment vertical="top"/>
    </xf>
    <xf numFmtId="0" fontId="38" fillId="0" borderId="0" xfId="0" applyFont="1" applyFill="1" applyBorder="1" applyAlignment="1">
      <alignment horizontal="left"/>
    </xf>
    <xf numFmtId="49" fontId="38" fillId="0" borderId="0" xfId="96" applyNumberFormat="1" applyFont="1" applyFill="1" applyBorder="1" applyAlignment="1">
      <alignment horizontal="right"/>
    </xf>
    <xf numFmtId="223" fontId="39" fillId="0" borderId="22" xfId="96" applyNumberFormat="1" applyFont="1" applyFill="1" applyBorder="1" applyAlignment="1">
      <alignment horizontal="left"/>
    </xf>
    <xf numFmtId="220" fontId="38" fillId="0" borderId="21" xfId="105" applyNumberFormat="1" applyFont="1" applyFill="1" applyBorder="1" applyAlignment="1">
      <alignment vertical="top" wrapText="1"/>
    </xf>
    <xf numFmtId="223" fontId="38" fillId="0" borderId="22" xfId="96" applyNumberFormat="1" applyFont="1" applyFill="1" applyBorder="1" applyAlignment="1">
      <alignment horizontal="left" vertical="top"/>
    </xf>
    <xf numFmtId="0" fontId="40" fillId="0" borderId="0" xfId="0" applyFont="1" applyFill="1" applyAlignment="1">
      <alignment horizontal="left"/>
    </xf>
    <xf numFmtId="223" fontId="40" fillId="0" borderId="0" xfId="96" applyNumberFormat="1" applyFont="1" applyFill="1" applyAlignment="1">
      <alignment horizontal="left"/>
    </xf>
    <xf numFmtId="0" fontId="40" fillId="0" borderId="21" xfId="0" applyFont="1" applyFill="1" applyBorder="1" applyAlignment="1">
      <alignment horizontal="left"/>
    </xf>
    <xf numFmtId="223" fontId="40" fillId="0" borderId="22" xfId="96" applyNumberFormat="1" applyFont="1" applyFill="1" applyBorder="1" applyAlignment="1">
      <alignment/>
    </xf>
    <xf numFmtId="223" fontId="40" fillId="0" borderId="0" xfId="96" applyNumberFormat="1" applyFont="1" applyFill="1" applyBorder="1" applyAlignment="1">
      <alignment/>
    </xf>
    <xf numFmtId="49" fontId="40" fillId="0" borderId="0" xfId="96" applyNumberFormat="1" applyFont="1" applyFill="1" applyBorder="1" applyAlignment="1">
      <alignment horizontal="right"/>
    </xf>
    <xf numFmtId="0" fontId="40" fillId="0" borderId="31" xfId="0" applyFont="1" applyFill="1" applyBorder="1" applyAlignment="1">
      <alignment horizontal="left"/>
    </xf>
    <xf numFmtId="223" fontId="40" fillId="0" borderId="22" xfId="96" applyNumberFormat="1" applyFont="1" applyFill="1" applyBorder="1" applyAlignment="1">
      <alignment horizontal="left"/>
    </xf>
    <xf numFmtId="43" fontId="40" fillId="0" borderId="0" xfId="96" applyFont="1" applyFill="1" applyBorder="1" applyAlignment="1">
      <alignment horizontal="left"/>
    </xf>
    <xf numFmtId="49" fontId="40" fillId="0" borderId="0" xfId="96" applyNumberFormat="1" applyFont="1" applyFill="1" applyBorder="1" applyAlignment="1">
      <alignment horizontal="left"/>
    </xf>
    <xf numFmtId="223" fontId="41" fillId="0" borderId="0" xfId="97" applyNumberFormat="1" applyFont="1" applyBorder="1" applyAlignment="1">
      <alignment vertical="top"/>
    </xf>
    <xf numFmtId="223" fontId="40" fillId="0" borderId="21" xfId="0" applyNumberFormat="1" applyFont="1" applyFill="1" applyBorder="1" applyAlignment="1">
      <alignment horizontal="left"/>
    </xf>
    <xf numFmtId="220" fontId="38" fillId="0" borderId="0" xfId="96" applyNumberFormat="1" applyFont="1" applyBorder="1" applyAlignment="1">
      <alignment/>
    </xf>
    <xf numFmtId="43" fontId="40" fillId="0" borderId="0" xfId="96" applyFont="1" applyFill="1" applyBorder="1" applyAlignment="1">
      <alignment horizontal="center"/>
    </xf>
    <xf numFmtId="49" fontId="40" fillId="0" borderId="31" xfId="0" applyNumberFormat="1" applyFont="1" applyFill="1" applyBorder="1" applyAlignment="1">
      <alignment horizontal="left"/>
    </xf>
    <xf numFmtId="223" fontId="38" fillId="0" borderId="26" xfId="0" applyNumberFormat="1" applyFont="1" applyFill="1" applyBorder="1" applyAlignment="1">
      <alignment horizontal="left"/>
    </xf>
    <xf numFmtId="223" fontId="40" fillId="0" borderId="26" xfId="96" applyNumberFormat="1" applyFont="1" applyFill="1" applyBorder="1" applyAlignment="1">
      <alignment horizontal="left"/>
    </xf>
    <xf numFmtId="223" fontId="40" fillId="0" borderId="36" xfId="96" applyNumberFormat="1" applyFont="1" applyFill="1" applyBorder="1" applyAlignment="1">
      <alignment horizontal="left"/>
    </xf>
    <xf numFmtId="49" fontId="40" fillId="0" borderId="31" xfId="96" applyNumberFormat="1" applyFont="1" applyFill="1" applyBorder="1" applyAlignment="1">
      <alignment horizontal="right"/>
    </xf>
    <xf numFmtId="223" fontId="38" fillId="0" borderId="0" xfId="0" applyNumberFormat="1" applyFont="1" applyFill="1" applyAlignment="1">
      <alignment/>
    </xf>
    <xf numFmtId="0" fontId="38" fillId="0" borderId="26" xfId="0" applyFont="1" applyFill="1" applyBorder="1" applyAlignment="1">
      <alignment horizontal="center"/>
    </xf>
    <xf numFmtId="223" fontId="38" fillId="0" borderId="21" xfId="96" applyNumberFormat="1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left" indent="1"/>
    </xf>
    <xf numFmtId="0" fontId="71" fillId="0" borderId="31" xfId="0" applyFont="1" applyFill="1" applyBorder="1" applyAlignment="1">
      <alignment horizontal="left"/>
    </xf>
    <xf numFmtId="49" fontId="71" fillId="0" borderId="0" xfId="96" applyNumberFormat="1" applyFont="1" applyFill="1" applyBorder="1" applyAlignment="1">
      <alignment horizontal="left"/>
    </xf>
    <xf numFmtId="43" fontId="71" fillId="0" borderId="0" xfId="96" applyFont="1" applyFill="1" applyBorder="1" applyAlignment="1">
      <alignment horizontal="left"/>
    </xf>
    <xf numFmtId="223" fontId="71" fillId="0" borderId="0" xfId="96" applyNumberFormat="1" applyFont="1" applyFill="1" applyBorder="1" applyAlignment="1">
      <alignment/>
    </xf>
    <xf numFmtId="223" fontId="71" fillId="0" borderId="22" xfId="96" applyNumberFormat="1" applyFont="1" applyFill="1" applyBorder="1" applyAlignment="1">
      <alignment/>
    </xf>
    <xf numFmtId="223" fontId="71" fillId="0" borderId="22" xfId="96" applyNumberFormat="1" applyFont="1" applyFill="1" applyBorder="1" applyAlignment="1">
      <alignment horizontal="left"/>
    </xf>
    <xf numFmtId="223" fontId="71" fillId="0" borderId="21" xfId="96" applyNumberFormat="1" applyFont="1" applyFill="1" applyBorder="1" applyAlignment="1">
      <alignment horizontal="left"/>
    </xf>
    <xf numFmtId="0" fontId="71" fillId="0" borderId="21" xfId="0" applyFont="1" applyFill="1" applyBorder="1" applyAlignment="1">
      <alignment horizontal="left"/>
    </xf>
    <xf numFmtId="223" fontId="71" fillId="0" borderId="0" xfId="96" applyNumberFormat="1" applyFont="1" applyFill="1" applyAlignment="1">
      <alignment horizontal="left"/>
    </xf>
    <xf numFmtId="223" fontId="71" fillId="0" borderId="0" xfId="0" applyNumberFormat="1" applyFont="1" applyFill="1" applyAlignment="1">
      <alignment horizontal="left"/>
    </xf>
    <xf numFmtId="0" fontId="71" fillId="0" borderId="0" xfId="0" applyFont="1" applyFill="1" applyAlignment="1">
      <alignment horizontal="left"/>
    </xf>
    <xf numFmtId="223" fontId="71" fillId="0" borderId="22" xfId="96" applyNumberFormat="1" applyFont="1" applyFill="1" applyBorder="1" applyAlignment="1">
      <alignment vertical="justify"/>
    </xf>
    <xf numFmtId="223" fontId="71" fillId="0" borderId="21" xfId="0" applyNumberFormat="1" applyFont="1" applyFill="1" applyBorder="1" applyAlignment="1">
      <alignment horizontal="left"/>
    </xf>
    <xf numFmtId="223" fontId="72" fillId="0" borderId="0" xfId="96" applyNumberFormat="1" applyFont="1" applyBorder="1" applyAlignment="1">
      <alignment/>
    </xf>
    <xf numFmtId="223" fontId="71" fillId="0" borderId="0" xfId="96" applyNumberFormat="1" applyFont="1" applyFill="1" applyBorder="1" applyAlignment="1">
      <alignment horizontal="left"/>
    </xf>
    <xf numFmtId="49" fontId="39" fillId="0" borderId="0" xfId="89" applyNumberFormat="1" applyFont="1" applyFill="1" applyBorder="1" applyAlignment="1">
      <alignment horizontal="right"/>
    </xf>
    <xf numFmtId="49" fontId="39" fillId="0" borderId="0" xfId="89" applyNumberFormat="1" applyFont="1" applyFill="1" applyBorder="1" applyAlignment="1">
      <alignment horizontal="left"/>
    </xf>
    <xf numFmtId="43" fontId="39" fillId="0" borderId="0" xfId="89" applyFont="1" applyFill="1" applyBorder="1" applyAlignment="1">
      <alignment horizontal="left"/>
    </xf>
    <xf numFmtId="223" fontId="39" fillId="0" borderId="0" xfId="89" applyNumberFormat="1" applyFont="1" applyFill="1" applyBorder="1" applyAlignment="1">
      <alignment/>
    </xf>
    <xf numFmtId="223" fontId="39" fillId="0" borderId="22" xfId="89" applyNumberFormat="1" applyFont="1" applyFill="1" applyBorder="1" applyAlignment="1">
      <alignment/>
    </xf>
    <xf numFmtId="223" fontId="40" fillId="0" borderId="22" xfId="89" applyNumberFormat="1" applyFont="1" applyFill="1" applyBorder="1" applyAlignment="1">
      <alignment horizontal="left"/>
    </xf>
    <xf numFmtId="223" fontId="40" fillId="0" borderId="21" xfId="89" applyNumberFormat="1" applyFont="1" applyFill="1" applyBorder="1" applyAlignment="1">
      <alignment horizontal="left"/>
    </xf>
    <xf numFmtId="223" fontId="39" fillId="0" borderId="0" xfId="89" applyNumberFormat="1" applyFont="1" applyFill="1" applyAlignment="1">
      <alignment horizontal="left"/>
    </xf>
    <xf numFmtId="49" fontId="38" fillId="0" borderId="31" xfId="89" applyNumberFormat="1" applyFont="1" applyFill="1" applyBorder="1" applyAlignment="1">
      <alignment horizontal="left"/>
    </xf>
    <xf numFmtId="43" fontId="38" fillId="0" borderId="0" xfId="89" applyFont="1" applyFill="1" applyBorder="1" applyAlignment="1">
      <alignment horizontal="left"/>
    </xf>
    <xf numFmtId="49" fontId="38" fillId="0" borderId="0" xfId="89" applyNumberFormat="1" applyFont="1" applyFill="1" applyBorder="1" applyAlignment="1">
      <alignment horizontal="left"/>
    </xf>
    <xf numFmtId="223" fontId="38" fillId="0" borderId="0" xfId="89" applyNumberFormat="1" applyFont="1" applyFill="1" applyBorder="1" applyAlignment="1">
      <alignment/>
    </xf>
    <xf numFmtId="223" fontId="38" fillId="0" borderId="22" xfId="89" applyNumberFormat="1" applyFont="1" applyFill="1" applyBorder="1" applyAlignment="1">
      <alignment/>
    </xf>
    <xf numFmtId="223" fontId="38" fillId="0" borderId="22" xfId="89" applyNumberFormat="1" applyFont="1" applyFill="1" applyBorder="1" applyAlignment="1">
      <alignment horizontal="left"/>
    </xf>
    <xf numFmtId="223" fontId="38" fillId="0" borderId="21" xfId="89" applyNumberFormat="1" applyFont="1" applyFill="1" applyBorder="1" applyAlignment="1">
      <alignment horizontal="left"/>
    </xf>
    <xf numFmtId="223" fontId="38" fillId="0" borderId="0" xfId="89" applyNumberFormat="1" applyFont="1" applyFill="1" applyAlignment="1">
      <alignment horizontal="left"/>
    </xf>
    <xf numFmtId="43" fontId="38" fillId="0" borderId="0" xfId="89" applyFont="1" applyFill="1" applyBorder="1" applyAlignment="1">
      <alignment horizontal="left" vertical="top"/>
    </xf>
    <xf numFmtId="49" fontId="38" fillId="0" borderId="0" xfId="89" applyNumberFormat="1" applyFont="1" applyFill="1" applyBorder="1" applyAlignment="1">
      <alignment horizontal="left" vertical="top"/>
    </xf>
    <xf numFmtId="223" fontId="38" fillId="0" borderId="22" xfId="89" applyNumberFormat="1" applyFont="1" applyFill="1" applyBorder="1" applyAlignment="1">
      <alignment horizontal="left" vertical="top"/>
    </xf>
    <xf numFmtId="223" fontId="38" fillId="0" borderId="21" xfId="89" applyNumberFormat="1" applyFont="1" applyFill="1" applyBorder="1" applyAlignment="1">
      <alignment horizontal="left" vertical="top"/>
    </xf>
    <xf numFmtId="223" fontId="38" fillId="0" borderId="0" xfId="89" applyNumberFormat="1" applyFont="1" applyFill="1" applyAlignment="1">
      <alignment horizontal="left" vertical="top"/>
    </xf>
    <xf numFmtId="0" fontId="38" fillId="55" borderId="0" xfId="0" applyFont="1" applyFill="1" applyAlignment="1">
      <alignment/>
    </xf>
    <xf numFmtId="223" fontId="38" fillId="55" borderId="0" xfId="96" applyNumberFormat="1" applyFont="1" applyFill="1" applyAlignment="1">
      <alignment/>
    </xf>
    <xf numFmtId="49" fontId="38" fillId="0" borderId="31" xfId="96" applyNumberFormat="1" applyFont="1" applyFill="1" applyBorder="1" applyAlignment="1">
      <alignment horizontal="center"/>
    </xf>
    <xf numFmtId="43" fontId="38" fillId="55" borderId="30" xfId="96" applyFont="1" applyFill="1" applyBorder="1" applyAlignment="1">
      <alignment horizontal="center"/>
    </xf>
    <xf numFmtId="49" fontId="38" fillId="55" borderId="30" xfId="96" applyNumberFormat="1" applyFont="1" applyFill="1" applyBorder="1" applyAlignment="1">
      <alignment horizontal="center"/>
    </xf>
    <xf numFmtId="223" fontId="38" fillId="55" borderId="30" xfId="96" applyNumberFormat="1" applyFont="1" applyFill="1" applyBorder="1" applyAlignment="1">
      <alignment/>
    </xf>
    <xf numFmtId="223" fontId="38" fillId="55" borderId="30" xfId="96" applyNumberFormat="1" applyFont="1" applyFill="1" applyBorder="1" applyAlignment="1">
      <alignment horizontal="center"/>
    </xf>
    <xf numFmtId="0" fontId="38" fillId="55" borderId="30" xfId="0" applyFont="1" applyFill="1" applyBorder="1" applyAlignment="1">
      <alignment horizontal="center"/>
    </xf>
    <xf numFmtId="223" fontId="71" fillId="0" borderId="31" xfId="96" applyNumberFormat="1" applyFont="1" applyFill="1" applyBorder="1" applyAlignment="1">
      <alignment horizontal="left"/>
    </xf>
    <xf numFmtId="223" fontId="71" fillId="0" borderId="22" xfId="0" applyNumberFormat="1" applyFont="1" applyFill="1" applyBorder="1" applyAlignment="1">
      <alignment horizontal="left"/>
    </xf>
    <xf numFmtId="0" fontId="38" fillId="0" borderId="21" xfId="0" applyFont="1" applyFill="1" applyBorder="1" applyAlignment="1">
      <alignment horizontal="center"/>
    </xf>
    <xf numFmtId="220" fontId="38" fillId="0" borderId="0" xfId="100" applyNumberFormat="1" applyFont="1" applyFill="1" applyBorder="1" applyAlignment="1">
      <alignment/>
    </xf>
    <xf numFmtId="49" fontId="38" fillId="0" borderId="0" xfId="96" applyNumberFormat="1" applyFont="1" applyFill="1" applyBorder="1" applyAlignment="1">
      <alignment horizontal="left" indent="2"/>
    </xf>
    <xf numFmtId="223" fontId="40" fillId="0" borderId="26" xfId="96" applyNumberFormat="1" applyFont="1" applyFill="1" applyBorder="1" applyAlignment="1">
      <alignment horizontal="center"/>
    </xf>
    <xf numFmtId="223" fontId="40" fillId="0" borderId="21" xfId="96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223" fontId="38" fillId="0" borderId="0" xfId="96" applyNumberFormat="1" applyFont="1" applyFill="1" applyBorder="1" applyAlignment="1">
      <alignment horizontal="center"/>
    </xf>
    <xf numFmtId="49" fontId="44" fillId="55" borderId="29" xfId="96" applyNumberFormat="1" applyFont="1" applyFill="1" applyBorder="1" applyAlignment="1">
      <alignment horizontal="left"/>
    </xf>
    <xf numFmtId="0" fontId="38" fillId="55" borderId="24" xfId="0" applyFont="1" applyFill="1" applyBorder="1" applyAlignment="1">
      <alignment horizontal="center"/>
    </xf>
    <xf numFmtId="0" fontId="38" fillId="0" borderId="22" xfId="0" applyFont="1" applyFill="1" applyBorder="1" applyAlignment="1">
      <alignment horizontal="center"/>
    </xf>
    <xf numFmtId="223" fontId="38" fillId="0" borderId="0" xfId="0" applyNumberFormat="1" applyFont="1" applyFill="1" applyBorder="1" applyAlignment="1">
      <alignment horizontal="left"/>
    </xf>
    <xf numFmtId="220" fontId="3" fillId="0" borderId="0" xfId="100" applyNumberFormat="1" applyFont="1" applyBorder="1" applyAlignment="1">
      <alignment/>
    </xf>
    <xf numFmtId="0" fontId="38" fillId="0" borderId="29" xfId="0" applyFont="1" applyFill="1" applyBorder="1" applyAlignment="1">
      <alignment horizontal="left"/>
    </xf>
    <xf numFmtId="43" fontId="38" fillId="0" borderId="30" xfId="89" applyFont="1" applyFill="1" applyBorder="1" applyAlignment="1">
      <alignment horizontal="left"/>
    </xf>
    <xf numFmtId="49" fontId="38" fillId="0" borderId="30" xfId="89" applyNumberFormat="1" applyFont="1" applyFill="1" applyBorder="1" applyAlignment="1">
      <alignment horizontal="left"/>
    </xf>
    <xf numFmtId="49" fontId="38" fillId="0" borderId="30" xfId="89" applyNumberFormat="1" applyFont="1" applyFill="1" applyBorder="1" applyAlignment="1">
      <alignment horizontal="left" vertical="top"/>
    </xf>
    <xf numFmtId="0" fontId="38" fillId="0" borderId="30" xfId="0" applyFont="1" applyFill="1" applyBorder="1" applyAlignment="1">
      <alignment horizontal="left"/>
    </xf>
    <xf numFmtId="223" fontId="38" fillId="0" borderId="30" xfId="89" applyNumberFormat="1" applyFont="1" applyFill="1" applyBorder="1" applyAlignment="1">
      <alignment/>
    </xf>
    <xf numFmtId="223" fontId="38" fillId="0" borderId="24" xfId="89" applyNumberFormat="1" applyFont="1" applyFill="1" applyBorder="1" applyAlignment="1">
      <alignment horizontal="left"/>
    </xf>
    <xf numFmtId="223" fontId="38" fillId="0" borderId="23" xfId="89" applyNumberFormat="1" applyFont="1" applyFill="1" applyBorder="1" applyAlignment="1">
      <alignment horizontal="left"/>
    </xf>
    <xf numFmtId="0" fontId="38" fillId="0" borderId="23" xfId="0" applyFont="1" applyFill="1" applyBorder="1" applyAlignment="1">
      <alignment horizontal="left"/>
    </xf>
    <xf numFmtId="220" fontId="38" fillId="0" borderId="23" xfId="105" applyNumberFormat="1" applyFont="1" applyFill="1" applyBorder="1" applyAlignment="1">
      <alignment vertical="top" wrapText="1"/>
    </xf>
    <xf numFmtId="223" fontId="40" fillId="0" borderId="36" xfId="96" applyNumberFormat="1" applyFont="1" applyFill="1" applyBorder="1" applyAlignment="1">
      <alignment horizontal="center"/>
    </xf>
    <xf numFmtId="223" fontId="40" fillId="0" borderId="24" xfId="96" applyNumberFormat="1" applyFont="1" applyFill="1" applyBorder="1" applyAlignment="1">
      <alignment horizontal="center"/>
    </xf>
    <xf numFmtId="223" fontId="40" fillId="0" borderId="23" xfId="96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23" fontId="40" fillId="0" borderId="19" xfId="96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5" fillId="0" borderId="0" xfId="119" applyFont="1" applyAlignment="1">
      <alignment horizontal="left" vertical="top"/>
      <protection/>
    </xf>
    <xf numFmtId="0" fontId="3" fillId="0" borderId="0" xfId="119" applyFont="1" applyAlignment="1">
      <alignment horizontal="centerContinuous"/>
      <protection/>
    </xf>
    <xf numFmtId="0" fontId="3" fillId="0" borderId="0" xfId="119" applyFont="1" applyAlignment="1">
      <alignment horizontal="centerContinuous" wrapText="1"/>
      <protection/>
    </xf>
    <xf numFmtId="0" fontId="3" fillId="0" borderId="0" xfId="119" applyFont="1">
      <alignment/>
      <protection/>
    </xf>
    <xf numFmtId="0" fontId="46" fillId="0" borderId="0" xfId="119" applyFont="1" applyAlignment="1">
      <alignment horizontal="left" vertical="top"/>
      <protection/>
    </xf>
    <xf numFmtId="0" fontId="46" fillId="0" borderId="0" xfId="119" applyFont="1" applyAlignment="1">
      <alignment horizontal="left"/>
      <protection/>
    </xf>
    <xf numFmtId="0" fontId="2" fillId="0" borderId="19" xfId="119" applyFont="1" applyBorder="1" applyAlignment="1">
      <alignment horizontal="center" wrapText="1"/>
      <protection/>
    </xf>
    <xf numFmtId="0" fontId="48" fillId="0" borderId="25" xfId="126" applyFont="1" applyFill="1" applyBorder="1" applyAlignment="1">
      <alignment/>
      <protection/>
    </xf>
    <xf numFmtId="0" fontId="3" fillId="0" borderId="27" xfId="119" applyFont="1" applyBorder="1">
      <alignment/>
      <protection/>
    </xf>
    <xf numFmtId="0" fontId="3" fillId="0" borderId="36" xfId="119" applyFont="1" applyBorder="1">
      <alignment/>
      <protection/>
    </xf>
    <xf numFmtId="0" fontId="48" fillId="0" borderId="29" xfId="126" applyFont="1" applyFill="1" applyBorder="1" applyAlignment="1">
      <alignment/>
      <protection/>
    </xf>
    <xf numFmtId="0" fontId="3" fillId="0" borderId="30" xfId="119" applyFont="1" applyBorder="1">
      <alignment/>
      <protection/>
    </xf>
    <xf numFmtId="0" fontId="3" fillId="0" borderId="24" xfId="119" applyFont="1" applyBorder="1">
      <alignment/>
      <protection/>
    </xf>
    <xf numFmtId="0" fontId="3" fillId="0" borderId="25" xfId="119" applyFont="1" applyBorder="1">
      <alignment/>
      <protection/>
    </xf>
    <xf numFmtId="0" fontId="3" fillId="0" borderId="29" xfId="119" applyFont="1" applyBorder="1">
      <alignment/>
      <protection/>
    </xf>
    <xf numFmtId="0" fontId="3" fillId="0" borderId="31" xfId="119" applyFont="1" applyBorder="1">
      <alignment/>
      <protection/>
    </xf>
    <xf numFmtId="0" fontId="3" fillId="0" borderId="0" xfId="119" applyFont="1" applyBorder="1">
      <alignment/>
      <protection/>
    </xf>
    <xf numFmtId="0" fontId="3" fillId="0" borderId="22" xfId="119" applyFont="1" applyBorder="1">
      <alignment/>
      <protection/>
    </xf>
    <xf numFmtId="0" fontId="3" fillId="0" borderId="0" xfId="119" applyFont="1" applyAlignment="1">
      <alignment wrapText="1"/>
      <protection/>
    </xf>
    <xf numFmtId="0" fontId="15" fillId="0" borderId="0" xfId="119" applyFont="1">
      <alignment/>
      <protection/>
    </xf>
    <xf numFmtId="220" fontId="3" fillId="0" borderId="0" xfId="100" applyNumberFormat="1" applyFont="1" applyAlignment="1">
      <alignment/>
    </xf>
    <xf numFmtId="0" fontId="49" fillId="0" borderId="0" xfId="119" applyFont="1">
      <alignment/>
      <protection/>
    </xf>
    <xf numFmtId="0" fontId="2" fillId="0" borderId="0" xfId="119" applyFont="1">
      <alignment/>
      <protection/>
    </xf>
    <xf numFmtId="220" fontId="2" fillId="0" borderId="0" xfId="100" applyNumberFormat="1" applyFont="1" applyAlignment="1">
      <alignment/>
    </xf>
    <xf numFmtId="0" fontId="50" fillId="0" borderId="0" xfId="119" applyFont="1">
      <alignment/>
      <protection/>
    </xf>
    <xf numFmtId="220" fontId="3" fillId="0" borderId="0" xfId="119" applyNumberFormat="1" applyFont="1">
      <alignment/>
      <protection/>
    </xf>
    <xf numFmtId="0" fontId="3" fillId="0" borderId="0" xfId="119" applyFont="1" applyAlignment="1">
      <alignment horizontal="left" indent="2"/>
      <protection/>
    </xf>
    <xf numFmtId="220" fontId="2" fillId="55" borderId="30" xfId="100" applyNumberFormat="1" applyFont="1" applyFill="1" applyBorder="1" applyAlignment="1">
      <alignment/>
    </xf>
    <xf numFmtId="0" fontId="2" fillId="0" borderId="0" xfId="119" applyFont="1" applyAlignment="1">
      <alignment horizontal="center"/>
      <protection/>
    </xf>
    <xf numFmtId="9" fontId="3" fillId="0" borderId="0" xfId="137" applyFont="1" applyAlignment="1">
      <alignment/>
    </xf>
    <xf numFmtId="0" fontId="4" fillId="0" borderId="0" xfId="119" applyFont="1">
      <alignment/>
      <protection/>
    </xf>
    <xf numFmtId="0" fontId="3" fillId="0" borderId="0" xfId="119" applyFont="1" applyAlignment="1">
      <alignment horizontal="center"/>
      <protection/>
    </xf>
    <xf numFmtId="0" fontId="73" fillId="0" borderId="0" xfId="119" applyFont="1" applyAlignment="1">
      <alignment horizontal="left" readingOrder="1"/>
      <protection/>
    </xf>
    <xf numFmtId="194" fontId="3" fillId="0" borderId="0" xfId="100" applyFont="1" applyAlignment="1">
      <alignment/>
    </xf>
    <xf numFmtId="0" fontId="5" fillId="0" borderId="0" xfId="131" applyAlignment="1">
      <alignment horizontal="right"/>
      <protection/>
    </xf>
    <xf numFmtId="0" fontId="3" fillId="0" borderId="0" xfId="130" applyFont="1" applyAlignment="1">
      <alignment horizontal="right"/>
      <protection/>
    </xf>
    <xf numFmtId="0" fontId="3" fillId="0" borderId="0" xfId="119" applyFont="1" applyAlignment="1">
      <alignment horizontal="right" vertical="top" wrapText="1"/>
      <protection/>
    </xf>
    <xf numFmtId="220" fontId="3" fillId="0" borderId="0" xfId="100" applyNumberFormat="1" applyFont="1" applyAlignment="1">
      <alignment horizontal="right"/>
    </xf>
    <xf numFmtId="223" fontId="4" fillId="0" borderId="0" xfId="87" applyNumberFormat="1" applyFont="1" applyAlignment="1">
      <alignment/>
    </xf>
    <xf numFmtId="0" fontId="38" fillId="0" borderId="30" xfId="0" applyFont="1" applyFill="1" applyBorder="1" applyAlignment="1">
      <alignment horizontal="center"/>
    </xf>
    <xf numFmtId="223" fontId="38" fillId="0" borderId="30" xfId="96" applyNumberFormat="1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49" fontId="51" fillId="0" borderId="27" xfId="96" applyNumberFormat="1" applyFont="1" applyFill="1" applyBorder="1" applyAlignment="1">
      <alignment horizontal="left"/>
    </xf>
    <xf numFmtId="43" fontId="38" fillId="0" borderId="27" xfId="96" applyFont="1" applyFill="1" applyBorder="1" applyAlignment="1">
      <alignment horizontal="center"/>
    </xf>
    <xf numFmtId="49" fontId="38" fillId="0" borderId="27" xfId="96" applyNumberFormat="1" applyFont="1" applyFill="1" applyBorder="1" applyAlignment="1">
      <alignment horizontal="center"/>
    </xf>
    <xf numFmtId="223" fontId="38" fillId="0" borderId="27" xfId="96" applyNumberFormat="1" applyFont="1" applyFill="1" applyBorder="1" applyAlignment="1">
      <alignment/>
    </xf>
    <xf numFmtId="223" fontId="38" fillId="0" borderId="27" xfId="96" applyNumberFormat="1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245" fontId="38" fillId="0" borderId="21" xfId="105" applyNumberFormat="1" applyFont="1" applyFill="1" applyBorder="1" applyAlignment="1">
      <alignment horizontal="left" vertical="top" wrapText="1"/>
    </xf>
    <xf numFmtId="49" fontId="40" fillId="0" borderId="25" xfId="96" applyNumberFormat="1" applyFont="1" applyFill="1" applyBorder="1" applyAlignment="1">
      <alignment horizontal="center" vertical="center"/>
    </xf>
    <xf numFmtId="49" fontId="40" fillId="0" borderId="27" xfId="96" applyNumberFormat="1" applyFont="1" applyFill="1" applyBorder="1" applyAlignment="1">
      <alignment horizontal="center" vertical="center"/>
    </xf>
    <xf numFmtId="49" fontId="40" fillId="0" borderId="36" xfId="96" applyNumberFormat="1" applyFont="1" applyFill="1" applyBorder="1" applyAlignment="1">
      <alignment horizontal="center" vertical="center"/>
    </xf>
    <xf numFmtId="49" fontId="40" fillId="0" borderId="29" xfId="96" applyNumberFormat="1" applyFont="1" applyFill="1" applyBorder="1" applyAlignment="1">
      <alignment horizontal="center" vertical="center"/>
    </xf>
    <xf numFmtId="49" fontId="40" fillId="0" borderId="30" xfId="96" applyNumberFormat="1" applyFont="1" applyFill="1" applyBorder="1" applyAlignment="1">
      <alignment horizontal="center" vertical="center"/>
    </xf>
    <xf numFmtId="49" fontId="40" fillId="0" borderId="24" xfId="96" applyNumberFormat="1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34" fillId="0" borderId="0" xfId="78" applyFont="1" applyAlignment="1">
      <alignment horizontal="left"/>
      <protection/>
    </xf>
    <xf numFmtId="0" fontId="37" fillId="0" borderId="0" xfId="78" applyFont="1" applyAlignment="1">
      <alignment horizontal="center"/>
      <protection/>
    </xf>
    <xf numFmtId="0" fontId="10" fillId="0" borderId="0" xfId="130" applyFont="1" applyBorder="1" applyAlignment="1">
      <alignment horizontal="center"/>
      <protection/>
    </xf>
    <xf numFmtId="0" fontId="10" fillId="0" borderId="22" xfId="130" applyFont="1" applyBorder="1" applyAlignment="1">
      <alignment horizontal="center"/>
      <protection/>
    </xf>
    <xf numFmtId="0" fontId="2" fillId="0" borderId="32" xfId="130" applyFont="1" applyBorder="1" applyAlignment="1">
      <alignment horizontal="center"/>
      <protection/>
    </xf>
    <xf numFmtId="0" fontId="2" fillId="0" borderId="28" xfId="130" applyFont="1" applyBorder="1" applyAlignment="1">
      <alignment horizontal="center"/>
      <protection/>
    </xf>
    <xf numFmtId="0" fontId="2" fillId="0" borderId="20" xfId="130" applyFont="1" applyBorder="1" applyAlignment="1">
      <alignment horizontal="center"/>
      <protection/>
    </xf>
    <xf numFmtId="0" fontId="15" fillId="0" borderId="0" xfId="130" applyFont="1" applyAlignment="1">
      <alignment horizontal="center" vertical="center"/>
      <protection/>
    </xf>
    <xf numFmtId="0" fontId="10" fillId="0" borderId="38" xfId="130" applyFont="1" applyBorder="1" applyAlignment="1">
      <alignment horizontal="center"/>
      <protection/>
    </xf>
    <xf numFmtId="0" fontId="10" fillId="0" borderId="39" xfId="130" applyFont="1" applyBorder="1" applyAlignment="1">
      <alignment horizontal="center"/>
      <protection/>
    </xf>
    <xf numFmtId="0" fontId="3" fillId="0" borderId="26" xfId="119" applyFont="1" applyBorder="1" applyAlignment="1">
      <alignment horizontal="left" vertical="center" wrapText="1"/>
      <protection/>
    </xf>
    <xf numFmtId="0" fontId="3" fillId="0" borderId="23" xfId="119" applyFont="1" applyBorder="1" applyAlignment="1">
      <alignment horizontal="left" vertical="center" wrapText="1"/>
      <protection/>
    </xf>
    <xf numFmtId="0" fontId="3" fillId="0" borderId="21" xfId="119" applyFont="1" applyBorder="1" applyAlignment="1">
      <alignment horizontal="left" vertical="center" wrapText="1"/>
      <protection/>
    </xf>
    <xf numFmtId="0" fontId="2" fillId="56" borderId="32" xfId="119" applyFont="1" applyFill="1" applyBorder="1" applyAlignment="1">
      <alignment horizontal="center"/>
      <protection/>
    </xf>
    <xf numFmtId="0" fontId="2" fillId="56" borderId="28" xfId="119" applyFont="1" applyFill="1" applyBorder="1" applyAlignment="1">
      <alignment horizontal="center"/>
      <protection/>
    </xf>
    <xf numFmtId="0" fontId="2" fillId="56" borderId="20" xfId="119" applyFont="1" applyFill="1" applyBorder="1" applyAlignment="1">
      <alignment horizontal="center"/>
      <protection/>
    </xf>
    <xf numFmtId="0" fontId="2" fillId="0" borderId="32" xfId="119" applyFont="1" applyBorder="1" applyAlignment="1">
      <alignment horizontal="center"/>
      <protection/>
    </xf>
    <xf numFmtId="0" fontId="2" fillId="0" borderId="28" xfId="119" applyFont="1" applyBorder="1" applyAlignment="1">
      <alignment horizontal="center"/>
      <protection/>
    </xf>
    <xf numFmtId="0" fontId="2" fillId="0" borderId="20" xfId="119" applyFont="1" applyBorder="1" applyAlignment="1">
      <alignment horizontal="center"/>
      <protection/>
    </xf>
    <xf numFmtId="0" fontId="3" fillId="0" borderId="0" xfId="119" applyFont="1" applyAlignment="1">
      <alignment horizontal="left" vertical="top" wrapText="1" indent="1"/>
      <protection/>
    </xf>
  </cellXfs>
  <cellStyles count="139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Comma [0]_ 23 มีค.41 (หลังอนุมัติ)" xfId="61"/>
    <cellStyle name="Comma_ 23 มีค.41 (หลังอนุมัติ)" xfId="62"/>
    <cellStyle name="Currency [0]_ 23 มีค.41 (หลังอนุมัติ)" xfId="63"/>
    <cellStyle name="Currency_ 23 มีค.41 (หลังอนุมัติ)" xfId="64"/>
    <cellStyle name="Dezimal_CSI Price Comparison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Neutral" xfId="76"/>
    <cellStyle name="Normal_ 23 มีค.41 (หลังอนุมัติ)" xfId="77"/>
    <cellStyle name="Normal_5-ActiveCatalogue" xfId="78"/>
    <cellStyle name="Note" xfId="79"/>
    <cellStyle name="Output" xfId="80"/>
    <cellStyle name="Title" xfId="81"/>
    <cellStyle name="Total" xfId="82"/>
    <cellStyle name="Warning Text" xfId="83"/>
    <cellStyle name="การคำนวณ" xfId="84"/>
    <cellStyle name="ข้อความเตือน" xfId="85"/>
    <cellStyle name="ข้อความอธิบาย" xfId="86"/>
    <cellStyle name="Comma" xfId="87"/>
    <cellStyle name="Comma [0]" xfId="88"/>
    <cellStyle name="เครื่องหมายจุลภาค 10" xfId="89"/>
    <cellStyle name="เครื่องหมายจุลภาค 11" xfId="90"/>
    <cellStyle name="เครื่องหมายจุลภาค 12" xfId="91"/>
    <cellStyle name="เครื่องหมายจุลภาค 13" xfId="92"/>
    <cellStyle name="เครื่องหมายจุลภาค 14" xfId="93"/>
    <cellStyle name="เครื่องหมายจุลภาค 15" xfId="94"/>
    <cellStyle name="เครื่องหมายจุลภาค 16" xfId="95"/>
    <cellStyle name="เครื่องหมายจุลภาค 2" xfId="96"/>
    <cellStyle name="เครื่องหมายจุลภาค 2 2" xfId="97"/>
    <cellStyle name="เครื่องหมายจุลภาค 3" xfId="98"/>
    <cellStyle name="เครื่องหมายจุลภาค 3 2" xfId="99"/>
    <cellStyle name="เครื่องหมายจุลภาค 3 3" xfId="100"/>
    <cellStyle name="เครื่องหมายจุลภาค 3 3 2" xfId="101"/>
    <cellStyle name="เครื่องหมายจุลภาค 3 4" xfId="102"/>
    <cellStyle name="เครื่องหมายจุลภาค 4" xfId="103"/>
    <cellStyle name="เครื่องหมายจุลภาค 4 2" xfId="104"/>
    <cellStyle name="เครื่องหมายจุลภาค 5" xfId="105"/>
    <cellStyle name="เครื่องหมายจุลภาค 5 2" xfId="106"/>
    <cellStyle name="เครื่องหมายจุลภาค 5 3" xfId="107"/>
    <cellStyle name="เครื่องหมายจุลภาค 6" xfId="108"/>
    <cellStyle name="เครื่องหมายจุลภาค 6 2" xfId="109"/>
    <cellStyle name="เครื่องหมายจุลภาค 7" xfId="110"/>
    <cellStyle name="เครื่องหมายจุลภาค 8" xfId="111"/>
    <cellStyle name="เครื่องหมายจุลภาค 9" xfId="112"/>
    <cellStyle name="Currency" xfId="113"/>
    <cellStyle name="Currency [0]" xfId="114"/>
    <cellStyle name="ชื่อเรื่อง" xfId="115"/>
    <cellStyle name="เซลล์ตรวจสอบ" xfId="116"/>
    <cellStyle name="เซลล์ที่มีการเชื่อมโยง" xfId="117"/>
    <cellStyle name="ดี" xfId="118"/>
    <cellStyle name="ปกติ 2" xfId="119"/>
    <cellStyle name="ปกติ 2 2" xfId="120"/>
    <cellStyle name="ปกติ 3" xfId="121"/>
    <cellStyle name="ปกติ_KS3" xfId="122"/>
    <cellStyle name="ปกติ_KS4" xfId="123"/>
    <cellStyle name="ปกติ_KS6" xfId="124"/>
    <cellStyle name="ปกติ_NG137a" xfId="125"/>
    <cellStyle name="ปกติ_Sheet1" xfId="126"/>
    <cellStyle name="ปกติ_กล้วยไม้ไทย" xfId="127"/>
    <cellStyle name="ปกติ_แผนจัดซื้อจัดจ้าง 47" xfId="128"/>
    <cellStyle name="ปกติ_สกสผูกพันใหม่" xfId="129"/>
    <cellStyle name="ปกติ_สำเนาของ รายละเอียดงบลงทุน (ค่าที่ดินและสิ่งก่อสร้าง) ผูกพัน" xfId="130"/>
    <cellStyle name="ปกติ_สิ่งก่อสร้างปีเดียว" xfId="131"/>
    <cellStyle name="ป้อนค่า" xfId="132"/>
    <cellStyle name="ปานกลาง" xfId="133"/>
    <cellStyle name="Percent" xfId="134"/>
    <cellStyle name="เปอร์เซ็นต์ 2" xfId="135"/>
    <cellStyle name="เปอร์เซ็นต์ 3" xfId="136"/>
    <cellStyle name="เปอร์เซ็นต์ 4" xfId="137"/>
    <cellStyle name="ผลรวม" xfId="138"/>
    <cellStyle name="แย่" xfId="139"/>
    <cellStyle name="ลักษณะ 1" xfId="140"/>
    <cellStyle name="ส่วนที่ถูกเน้น1" xfId="141"/>
    <cellStyle name="ส่วนที่ถูกเน้น2" xfId="142"/>
    <cellStyle name="ส่วนที่ถูกเน้น3" xfId="143"/>
    <cellStyle name="ส่วนที่ถูกเน้น4" xfId="144"/>
    <cellStyle name="ส่วนที่ถูกเน้น5" xfId="145"/>
    <cellStyle name="ส่วนที่ถูกเน้น6" xfId="146"/>
    <cellStyle name="แสดงผล" xfId="147"/>
    <cellStyle name="หมายเหตุ" xfId="148"/>
    <cellStyle name="หัวเรื่อง 1" xfId="149"/>
    <cellStyle name="หัวเรื่อง 2" xfId="150"/>
    <cellStyle name="หัวเรื่อง 3" xfId="151"/>
    <cellStyle name="หัวเรื่อง 4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85725</xdr:rowOff>
    </xdr:from>
    <xdr:to>
      <xdr:col>5</xdr:col>
      <xdr:colOff>9525</xdr:colOff>
      <xdr:row>37</xdr:row>
      <xdr:rowOff>28575</xdr:rowOff>
    </xdr:to>
    <xdr:pic>
      <xdr:nvPicPr>
        <xdr:cNvPr id="1" name="ไดอะแกรม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904875"/>
          <a:ext cx="29622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314325</xdr:colOff>
      <xdr:row>4</xdr:row>
      <xdr:rowOff>38100</xdr:rowOff>
    </xdr:from>
    <xdr:to>
      <xdr:col>10</xdr:col>
      <xdr:colOff>114300</xdr:colOff>
      <xdr:row>36</xdr:row>
      <xdr:rowOff>142875</xdr:rowOff>
    </xdr:to>
    <xdr:pic>
      <xdr:nvPicPr>
        <xdr:cNvPr id="2" name="ไดอะแกรม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857250"/>
          <a:ext cx="3457575" cy="528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9;&#3612;&#3656;&#3609;&#3604;&#3636;&#3609;\&#3591;&#3610;%2057\&#3585;&#3619;&#3632;&#3604;&#3634;&#3625;&#3607;&#3635;&#3585;&#3634;&#3619;\4%20&#3585;&#3619;&#3632;&#3604;&#3634;&#3625;&#3607;&#3635;&#3585;&#3634;&#3619;%2057%20&#3588;&#3639;&#3609;%20&#3652;&#3629;&#3607;&#3637;%20&#3621;&#3604;&#3610;&#3635;&#3610;&#3633;&#3604;%20&#3621;&#3604;&#3588;&#3640;&#3617;&#3591;&#3634;&#3609;%20&#3648;&#3614;&#3639;&#3656;&#3629;&#3648;&#3626;&#3609;&#3629;%20&#3586;&#36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600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เภท สกส"/>
      <sheetName val="ปี 50"/>
      <sheetName val="ปี 51"/>
      <sheetName val="สรุป ปี 52"/>
      <sheetName val="ปี 53"/>
      <sheetName val="ปี 54 ย่อ"/>
      <sheetName val="ปี 54"/>
      <sheetName val="ปี 54 ย่อประเภท"/>
      <sheetName val="ปี 55"/>
      <sheetName val="ปี 56"/>
      <sheetName val="สรุป เทียบ"/>
      <sheetName val="วิทย์ "/>
      <sheetName val="สังคม"/>
      <sheetName val="บริการ"/>
      <sheetName val="วิจัย"/>
      <sheetName val="ทำนุ"/>
      <sheetName val="พิกัด 56"/>
      <sheetName val="พิกัด 57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ปา"/>
      <sheetName val="สัตวศาสตร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"/>
  <sheetViews>
    <sheetView view="pageBreakPreview" zoomScaleSheetLayoutView="100" zoomScalePageLayoutView="0" workbookViewId="0" topLeftCell="A1">
      <selection activeCell="N40" sqref="N40"/>
    </sheetView>
  </sheetViews>
  <sheetFormatPr defaultColWidth="9.140625" defaultRowHeight="12.75"/>
  <sheetData>
    <row r="3" spans="1:11" ht="26.25">
      <c r="A3" s="340" t="s">
        <v>354</v>
      </c>
      <c r="B3" s="340"/>
      <c r="C3" s="340"/>
      <c r="D3" s="340"/>
      <c r="E3" s="340"/>
      <c r="F3" s="340" t="s">
        <v>355</v>
      </c>
      <c r="G3" s="340"/>
      <c r="H3" s="340"/>
      <c r="I3" s="340"/>
      <c r="J3" s="340"/>
      <c r="K3" s="34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O27"/>
  <sheetViews>
    <sheetView showGridLines="0" view="pageBreakPreview" zoomScale="60" zoomScaleNormal="75" zoomScalePageLayoutView="0" workbookViewId="0" topLeftCell="A1">
      <selection activeCell="X17" sqref="X16:X17"/>
    </sheetView>
  </sheetViews>
  <sheetFormatPr defaultColWidth="11.00390625" defaultRowHeight="12.75"/>
  <cols>
    <col min="1" max="1" width="35.57421875" style="103" bestFit="1" customWidth="1"/>
    <col min="2" max="2" width="14.421875" style="103" customWidth="1"/>
    <col min="3" max="3" width="4.421875" style="103" customWidth="1"/>
    <col min="4" max="4" width="5.00390625" style="103" customWidth="1"/>
    <col min="5" max="5" width="4.7109375" style="103" customWidth="1"/>
    <col min="6" max="6" width="4.8515625" style="103" customWidth="1"/>
    <col min="7" max="7" width="5.140625" style="103" customWidth="1"/>
    <col min="8" max="9" width="4.8515625" style="103" customWidth="1"/>
    <col min="10" max="13" width="4.7109375" style="103" customWidth="1"/>
    <col min="14" max="14" width="5.140625" style="103" customWidth="1"/>
    <col min="15" max="15" width="36.28125" style="103" customWidth="1"/>
    <col min="16" max="19" width="11.00390625" style="103" customWidth="1"/>
    <col min="20" max="20" width="9.8515625" style="103" customWidth="1"/>
    <col min="21" max="34" width="11.00390625" style="103" customWidth="1"/>
    <col min="35" max="35" width="29.28125" style="103" customWidth="1"/>
    <col min="36" max="36" width="1.8515625" style="103" customWidth="1"/>
    <col min="37" max="37" width="9.8515625" style="103" customWidth="1"/>
    <col min="38" max="38" width="1.8515625" style="103" customWidth="1"/>
    <col min="39" max="39" width="29.28125" style="103" customWidth="1"/>
    <col min="40" max="40" width="1.8515625" style="103" customWidth="1"/>
    <col min="41" max="41" width="14.421875" style="103" customWidth="1"/>
    <col min="42" max="42" width="1.8515625" style="103" customWidth="1"/>
    <col min="43" max="43" width="14.421875" style="103" customWidth="1"/>
    <col min="44" max="44" width="1.8515625" style="103" customWidth="1"/>
    <col min="45" max="45" width="14.421875" style="103" customWidth="1"/>
    <col min="46" max="46" width="1.8515625" style="103" customWidth="1"/>
    <col min="47" max="47" width="14.421875" style="103" customWidth="1"/>
    <col min="48" max="48" width="1.8515625" style="103" customWidth="1"/>
    <col min="49" max="49" width="23.57421875" style="103" customWidth="1"/>
    <col min="50" max="50" width="11.00390625" style="103" customWidth="1"/>
    <col min="51" max="51" width="7.57421875" style="103" customWidth="1"/>
    <col min="52" max="52" width="1.8515625" style="103" customWidth="1"/>
    <col min="53" max="53" width="35.00390625" style="103" customWidth="1"/>
    <col min="54" max="54" width="1.8515625" style="103" customWidth="1"/>
    <col min="55" max="55" width="14.421875" style="103" customWidth="1"/>
    <col min="56" max="56" width="1.8515625" style="103" customWidth="1"/>
    <col min="57" max="57" width="11.00390625" style="103" customWidth="1"/>
    <col min="58" max="58" width="1.8515625" style="103" customWidth="1"/>
    <col min="59" max="59" width="13.28125" style="103" customWidth="1"/>
    <col min="60" max="60" width="1.8515625" style="103" customWidth="1"/>
    <col min="61" max="61" width="14.421875" style="103" customWidth="1"/>
    <col min="62" max="62" width="1.8515625" style="103" customWidth="1"/>
    <col min="63" max="63" width="17.8515625" style="103" customWidth="1"/>
    <col min="64" max="64" width="1.8515625" style="103" customWidth="1"/>
    <col min="65" max="65" width="23.57421875" style="103" customWidth="1"/>
    <col min="66" max="66" width="11.00390625" style="103" customWidth="1"/>
    <col min="67" max="67" width="7.57421875" style="103" customWidth="1"/>
    <col min="68" max="68" width="1.8515625" style="103" customWidth="1"/>
    <col min="69" max="69" width="29.28125" style="103" customWidth="1"/>
    <col min="70" max="70" width="1.8515625" style="103" customWidth="1"/>
    <col min="71" max="71" width="14.421875" style="103" customWidth="1"/>
    <col min="72" max="72" width="1.8515625" style="103" customWidth="1"/>
    <col min="73" max="73" width="11.00390625" style="103" customWidth="1"/>
    <col min="74" max="74" width="1.8515625" style="103" customWidth="1"/>
    <col min="75" max="75" width="11.00390625" style="103" customWidth="1"/>
    <col min="76" max="76" width="1.8515625" style="103" customWidth="1"/>
    <col min="77" max="77" width="11.00390625" style="103" customWidth="1"/>
    <col min="78" max="78" width="1.8515625" style="103" customWidth="1"/>
    <col min="79" max="79" width="11.00390625" style="103" customWidth="1"/>
    <col min="80" max="80" width="1.8515625" style="103" customWidth="1"/>
    <col min="81" max="81" width="11.00390625" style="103" customWidth="1"/>
    <col min="82" max="82" width="1.8515625" style="103" customWidth="1"/>
    <col min="83" max="83" width="11.00390625" style="103" customWidth="1"/>
    <col min="84" max="84" width="1.8515625" style="103" customWidth="1"/>
    <col min="85" max="85" width="14.421875" style="103" customWidth="1"/>
    <col min="86" max="86" width="1.8515625" style="103" customWidth="1"/>
    <col min="87" max="87" width="14.421875" style="103" customWidth="1"/>
    <col min="88" max="88" width="1.8515625" style="103" customWidth="1"/>
    <col min="89" max="89" width="23.57421875" style="103" customWidth="1"/>
    <col min="90" max="90" width="11.00390625" style="103" customWidth="1"/>
    <col min="91" max="91" width="35.00390625" style="103" customWidth="1"/>
    <col min="92" max="92" width="1.8515625" style="103" customWidth="1"/>
    <col min="93" max="93" width="11.00390625" style="103" customWidth="1"/>
    <col min="94" max="94" width="1.8515625" style="103" customWidth="1"/>
    <col min="95" max="95" width="17.8515625" style="103" customWidth="1"/>
    <col min="96" max="96" width="1.8515625" style="103" customWidth="1"/>
    <col min="97" max="97" width="17.8515625" style="103" customWidth="1"/>
    <col min="98" max="98" width="1.8515625" style="103" customWidth="1"/>
    <col min="99" max="99" width="15.57421875" style="103" customWidth="1"/>
    <col min="100" max="100" width="1.8515625" style="103" customWidth="1"/>
    <col min="101" max="101" width="15.57421875" style="103" customWidth="1"/>
    <col min="102" max="102" width="1.8515625" style="103" customWidth="1"/>
    <col min="103" max="103" width="14.421875" style="103" customWidth="1"/>
    <col min="104" max="104" width="1.8515625" style="103" customWidth="1"/>
    <col min="105" max="105" width="29.28125" style="103" customWidth="1"/>
    <col min="106" max="106" width="1.8515625" style="103" customWidth="1"/>
    <col min="107" max="109" width="11.00390625" style="103" customWidth="1"/>
    <col min="110" max="110" width="1.8515625" style="103" customWidth="1"/>
    <col min="111" max="111" width="29.28125" style="103" customWidth="1"/>
    <col min="112" max="112" width="1.8515625" style="103" customWidth="1"/>
    <col min="113" max="113" width="14.421875" style="103" customWidth="1"/>
    <col min="114" max="114" width="1.8515625" style="103" customWidth="1"/>
    <col min="115" max="115" width="14.421875" style="103" customWidth="1"/>
    <col min="116" max="116" width="1.8515625" style="103" customWidth="1"/>
    <col min="117" max="117" width="14.421875" style="103" customWidth="1"/>
    <col min="118" max="118" width="1.8515625" style="103" customWidth="1"/>
    <col min="119" max="119" width="57.8515625" style="103" customWidth="1"/>
    <col min="120" max="16384" width="11.00390625" style="103" customWidth="1"/>
  </cols>
  <sheetData>
    <row r="1" ht="23.25">
      <c r="O1" s="104" t="s">
        <v>254</v>
      </c>
    </row>
    <row r="2" spans="1:14" ht="23.25">
      <c r="A2" s="103" t="s">
        <v>27</v>
      </c>
      <c r="B2" s="105" t="s">
        <v>255</v>
      </c>
      <c r="C2" s="106"/>
      <c r="D2" s="107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3.25">
      <c r="A3" s="108" t="s">
        <v>297</v>
      </c>
      <c r="B3" s="105" t="s">
        <v>256</v>
      </c>
      <c r="C3" s="106"/>
      <c r="D3" s="107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4" ht="23.25">
      <c r="A4" s="108" t="s">
        <v>293</v>
      </c>
      <c r="D4" s="109"/>
    </row>
    <row r="5" spans="1:4" ht="23.25">
      <c r="A5" s="108" t="s">
        <v>243</v>
      </c>
      <c r="D5" s="109"/>
    </row>
    <row r="6" spans="1:4" ht="23.25">
      <c r="A6" s="108" t="s">
        <v>257</v>
      </c>
      <c r="D6" s="109"/>
    </row>
    <row r="7" spans="1:15" ht="23.25">
      <c r="A7" s="110" t="s">
        <v>258</v>
      </c>
      <c r="B7" s="111" t="s">
        <v>259</v>
      </c>
      <c r="C7" s="112" t="s">
        <v>273</v>
      </c>
      <c r="D7" s="113"/>
      <c r="E7" s="114"/>
      <c r="F7" s="115" t="s">
        <v>274</v>
      </c>
      <c r="G7" s="112"/>
      <c r="H7" s="113"/>
      <c r="I7" s="113"/>
      <c r="J7" s="113"/>
      <c r="K7" s="113"/>
      <c r="L7" s="113"/>
      <c r="M7" s="113"/>
      <c r="N7" s="113"/>
      <c r="O7" s="116" t="s">
        <v>260</v>
      </c>
    </row>
    <row r="8" spans="1:15" ht="23.25">
      <c r="A8" s="117"/>
      <c r="B8" s="118"/>
      <c r="C8" s="119" t="s">
        <v>261</v>
      </c>
      <c r="D8" s="119" t="s">
        <v>262</v>
      </c>
      <c r="E8" s="120" t="s">
        <v>263</v>
      </c>
      <c r="F8" s="119" t="s">
        <v>264</v>
      </c>
      <c r="G8" s="119" t="s">
        <v>265</v>
      </c>
      <c r="H8" s="119" t="s">
        <v>266</v>
      </c>
      <c r="I8" s="119" t="s">
        <v>267</v>
      </c>
      <c r="J8" s="119" t="s">
        <v>268</v>
      </c>
      <c r="K8" s="121" t="s">
        <v>269</v>
      </c>
      <c r="L8" s="119" t="s">
        <v>270</v>
      </c>
      <c r="M8" s="121" t="s">
        <v>271</v>
      </c>
      <c r="N8" s="119" t="s">
        <v>272</v>
      </c>
      <c r="O8" s="118"/>
    </row>
    <row r="9" spans="1:15" s="127" customFormat="1" ht="23.25">
      <c r="A9" s="122" t="s">
        <v>284</v>
      </c>
      <c r="B9" s="123"/>
      <c r="C9" s="124"/>
      <c r="D9" s="124"/>
      <c r="E9" s="125"/>
      <c r="F9" s="124"/>
      <c r="G9" s="124"/>
      <c r="H9" s="124"/>
      <c r="I9" s="124"/>
      <c r="J9" s="124"/>
      <c r="K9" s="123"/>
      <c r="L9" s="124"/>
      <c r="M9" s="123"/>
      <c r="N9" s="124"/>
      <c r="O9" s="126" t="s">
        <v>294</v>
      </c>
    </row>
    <row r="10" spans="1:15" s="127" customFormat="1" ht="23.25">
      <c r="A10" s="122" t="s">
        <v>285</v>
      </c>
      <c r="B10" s="128"/>
      <c r="C10" s="129"/>
      <c r="D10" s="129"/>
      <c r="E10" s="130"/>
      <c r="F10" s="129"/>
      <c r="G10" s="129"/>
      <c r="H10" s="129"/>
      <c r="I10" s="129"/>
      <c r="J10" s="129"/>
      <c r="K10" s="128"/>
      <c r="L10" s="129"/>
      <c r="M10" s="128"/>
      <c r="N10" s="129"/>
      <c r="O10" s="131" t="s">
        <v>290</v>
      </c>
    </row>
    <row r="11" spans="1:15" s="127" customFormat="1" ht="23.25">
      <c r="A11" s="122" t="s">
        <v>286</v>
      </c>
      <c r="B11" s="128"/>
      <c r="C11" s="129"/>
      <c r="D11" s="129"/>
      <c r="E11" s="130"/>
      <c r="F11" s="129"/>
      <c r="G11" s="129"/>
      <c r="H11" s="129"/>
      <c r="I11" s="129"/>
      <c r="J11" s="129"/>
      <c r="K11" s="128"/>
      <c r="L11" s="129"/>
      <c r="M11" s="128"/>
      <c r="N11" s="129"/>
      <c r="O11" s="131" t="s">
        <v>291</v>
      </c>
    </row>
    <row r="12" spans="1:15" s="127" customFormat="1" ht="23.25">
      <c r="A12" s="122" t="s">
        <v>287</v>
      </c>
      <c r="B12" s="128"/>
      <c r="C12" s="129"/>
      <c r="D12" s="129"/>
      <c r="E12" s="130"/>
      <c r="F12" s="129"/>
      <c r="G12" s="129"/>
      <c r="H12" s="129"/>
      <c r="I12" s="129"/>
      <c r="J12" s="129"/>
      <c r="K12" s="128"/>
      <c r="L12" s="129"/>
      <c r="M12" s="128"/>
      <c r="N12" s="129"/>
      <c r="O12" s="131" t="s">
        <v>291</v>
      </c>
    </row>
    <row r="13" spans="1:15" s="127" customFormat="1" ht="23.25">
      <c r="A13" s="122" t="s">
        <v>288</v>
      </c>
      <c r="B13" s="128"/>
      <c r="C13" s="129"/>
      <c r="D13" s="129"/>
      <c r="E13" s="130"/>
      <c r="F13" s="129"/>
      <c r="G13" s="129"/>
      <c r="H13" s="129"/>
      <c r="I13" s="129"/>
      <c r="J13" s="129"/>
      <c r="K13" s="128"/>
      <c r="L13" s="129"/>
      <c r="M13" s="128"/>
      <c r="N13" s="129"/>
      <c r="O13" s="126" t="s">
        <v>295</v>
      </c>
    </row>
    <row r="14" spans="1:15" s="127" customFormat="1" ht="23.25">
      <c r="A14" s="122" t="s">
        <v>289</v>
      </c>
      <c r="B14" s="128"/>
      <c r="C14" s="129"/>
      <c r="D14" s="129"/>
      <c r="E14" s="130"/>
      <c r="F14" s="129"/>
      <c r="G14" s="129"/>
      <c r="H14" s="129"/>
      <c r="I14" s="129"/>
      <c r="J14" s="129"/>
      <c r="K14" s="128"/>
      <c r="L14" s="129"/>
      <c r="M14" s="128"/>
      <c r="N14" s="129"/>
      <c r="O14" s="131" t="s">
        <v>290</v>
      </c>
    </row>
    <row r="15" spans="1:15" s="127" customFormat="1" ht="23.25">
      <c r="A15" s="122"/>
      <c r="B15" s="128"/>
      <c r="C15" s="129"/>
      <c r="D15" s="129"/>
      <c r="E15" s="130"/>
      <c r="F15" s="129"/>
      <c r="G15" s="129"/>
      <c r="H15" s="129"/>
      <c r="I15" s="129"/>
      <c r="J15" s="129"/>
      <c r="K15" s="128"/>
      <c r="L15" s="129"/>
      <c r="M15" s="128"/>
      <c r="N15" s="129"/>
      <c r="O15" s="131" t="s">
        <v>291</v>
      </c>
    </row>
    <row r="16" spans="1:15" ht="23.25">
      <c r="A16" s="122"/>
      <c r="B16" s="128"/>
      <c r="C16" s="129"/>
      <c r="D16" s="129"/>
      <c r="E16" s="130"/>
      <c r="F16" s="129"/>
      <c r="G16" s="129"/>
      <c r="H16" s="129"/>
      <c r="I16" s="129"/>
      <c r="J16" s="129"/>
      <c r="K16" s="128"/>
      <c r="L16" s="129"/>
      <c r="M16" s="128"/>
      <c r="N16" s="129"/>
      <c r="O16" s="131" t="s">
        <v>291</v>
      </c>
    </row>
    <row r="17" spans="1:15" ht="23.25">
      <c r="A17" s="122"/>
      <c r="B17" s="128"/>
      <c r="C17" s="129"/>
      <c r="D17" s="129"/>
      <c r="E17" s="130"/>
      <c r="F17" s="129"/>
      <c r="G17" s="129"/>
      <c r="H17" s="129"/>
      <c r="I17" s="129"/>
      <c r="J17" s="129"/>
      <c r="K17" s="128"/>
      <c r="L17" s="129"/>
      <c r="M17" s="128"/>
      <c r="N17" s="129"/>
      <c r="O17" s="126" t="s">
        <v>296</v>
      </c>
    </row>
    <row r="18" spans="1:15" ht="23.25">
      <c r="A18" s="122"/>
      <c r="B18" s="128"/>
      <c r="C18" s="129"/>
      <c r="D18" s="129"/>
      <c r="E18" s="130"/>
      <c r="F18" s="129"/>
      <c r="G18" s="129"/>
      <c r="H18" s="129"/>
      <c r="I18" s="129"/>
      <c r="J18" s="129"/>
      <c r="K18" s="128"/>
      <c r="L18" s="129"/>
      <c r="M18" s="128"/>
      <c r="N18" s="129"/>
      <c r="O18" s="131" t="s">
        <v>290</v>
      </c>
    </row>
    <row r="19" spans="1:15" ht="23.25">
      <c r="A19" s="129"/>
      <c r="B19" s="128"/>
      <c r="C19" s="129"/>
      <c r="D19" s="129"/>
      <c r="E19" s="130"/>
      <c r="F19" s="129"/>
      <c r="G19" s="129"/>
      <c r="H19" s="129"/>
      <c r="I19" s="129"/>
      <c r="J19" s="129"/>
      <c r="K19" s="128"/>
      <c r="L19" s="129"/>
      <c r="M19" s="128"/>
      <c r="N19" s="129"/>
      <c r="O19" s="131" t="s">
        <v>291</v>
      </c>
    </row>
    <row r="20" spans="1:15" ht="23.25">
      <c r="A20" s="129"/>
      <c r="B20" s="128"/>
      <c r="C20" s="129"/>
      <c r="D20" s="129"/>
      <c r="E20" s="130"/>
      <c r="F20" s="129"/>
      <c r="G20" s="129"/>
      <c r="H20" s="129"/>
      <c r="I20" s="129"/>
      <c r="J20" s="129"/>
      <c r="K20" s="128"/>
      <c r="L20" s="129"/>
      <c r="M20" s="128"/>
      <c r="N20" s="129"/>
      <c r="O20" s="131" t="s">
        <v>291</v>
      </c>
    </row>
    <row r="21" spans="1:15" ht="23.25">
      <c r="A21" s="117"/>
      <c r="B21" s="118"/>
      <c r="C21" s="117"/>
      <c r="D21" s="117"/>
      <c r="E21" s="132"/>
      <c r="F21" s="117"/>
      <c r="G21" s="117"/>
      <c r="H21" s="117"/>
      <c r="I21" s="117"/>
      <c r="J21" s="117"/>
      <c r="K21" s="118"/>
      <c r="L21" s="117"/>
      <c r="M21" s="118"/>
      <c r="N21" s="117"/>
      <c r="O21" s="118" t="s">
        <v>292</v>
      </c>
    </row>
    <row r="22" ht="23.25">
      <c r="O22" s="133"/>
    </row>
    <row r="27" ht="23.25">
      <c r="O27" s="109"/>
    </row>
  </sheetData>
  <sheetProtection/>
  <printOptions/>
  <pageMargins left="0.59" right="0.2755905511811024" top="0.6692913385826772" bottom="0.5511811023622047" header="0.5118110236220472" footer="0.31496062992125984"/>
  <pageSetup horizontalDpi="300" verticalDpi="300" orientation="landscape" paperSize="9" scale="90" r:id="rId1"/>
  <headerFooter alignWithMargins="0">
    <oddHeader>&amp;R&amp;16E 6</oddHeader>
    <oddFooter>&amp;L&amp;"Angsana New,ธรรมดา"&amp;8&amp;D/&amp;T&amp;C&amp;"Angsana New,ธรรมดา"&amp;8&amp;P/&amp;N&amp;R&amp;"Angsana New,ธรรมดา"&amp;8&amp;Z&amp;F/&amp;A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3"/>
  <sheetViews>
    <sheetView view="pageBreakPreview" zoomScale="60" zoomScalePageLayoutView="0" workbookViewId="0" topLeftCell="A1">
      <selection activeCell="K14" sqref="K14"/>
    </sheetView>
  </sheetViews>
  <sheetFormatPr defaultColWidth="9.140625" defaultRowHeight="12.75"/>
  <cols>
    <col min="1" max="1" width="5.28125" style="163" customWidth="1"/>
    <col min="2" max="2" width="17.421875" style="163" customWidth="1"/>
    <col min="3" max="3" width="22.140625" style="163" customWidth="1"/>
    <col min="4" max="4" width="16.8515625" style="163" customWidth="1"/>
    <col min="5" max="5" width="14.8515625" style="163" customWidth="1"/>
    <col min="6" max="6" width="24.7109375" style="163" customWidth="1"/>
    <col min="7" max="16384" width="9.140625" style="163" customWidth="1"/>
  </cols>
  <sheetData>
    <row r="1" ht="23.25">
      <c r="F1" s="399"/>
    </row>
    <row r="2" spans="1:6" ht="30.75" customHeight="1">
      <c r="A2" s="429" t="s">
        <v>353</v>
      </c>
      <c r="B2" s="429"/>
      <c r="C2" s="429"/>
      <c r="D2" s="429"/>
      <c r="E2" s="429"/>
      <c r="F2" s="429"/>
    </row>
    <row r="3" spans="1:6" ht="16.5" customHeight="1">
      <c r="A3" s="162"/>
      <c r="B3" s="162"/>
      <c r="C3" s="162"/>
      <c r="D3" s="162"/>
      <c r="E3" s="162"/>
      <c r="F3" s="162"/>
    </row>
    <row r="4" ht="23.25">
      <c r="A4" s="164" t="s">
        <v>347</v>
      </c>
    </row>
    <row r="5" ht="23.25">
      <c r="A5" s="164" t="s">
        <v>348</v>
      </c>
    </row>
    <row r="6" spans="1:3" ht="23.25">
      <c r="A6" s="164" t="s">
        <v>324</v>
      </c>
      <c r="C6" s="163" t="s">
        <v>325</v>
      </c>
    </row>
    <row r="7" spans="1:3" ht="23.25">
      <c r="A7" s="164" t="s">
        <v>326</v>
      </c>
      <c r="C7" s="163" t="s">
        <v>327</v>
      </c>
    </row>
    <row r="8" ht="23.25">
      <c r="A8" s="163" t="s">
        <v>328</v>
      </c>
    </row>
    <row r="9" spans="1:4" ht="23.25">
      <c r="A9" s="164" t="s">
        <v>329</v>
      </c>
      <c r="C9" s="165" t="s">
        <v>330</v>
      </c>
      <c r="D9" s="163" t="s">
        <v>53</v>
      </c>
    </row>
    <row r="10" spans="1:4" ht="23.25">
      <c r="A10" s="164" t="s">
        <v>331</v>
      </c>
      <c r="C10" s="165" t="s">
        <v>332</v>
      </c>
      <c r="D10" s="163" t="s">
        <v>53</v>
      </c>
    </row>
    <row r="11" ht="23.25">
      <c r="A11" s="164" t="s">
        <v>333</v>
      </c>
    </row>
    <row r="12" ht="12" customHeight="1"/>
    <row r="13" spans="1:6" ht="23.25">
      <c r="A13" s="426" t="s">
        <v>334</v>
      </c>
      <c r="B13" s="427"/>
      <c r="C13" s="428"/>
      <c r="D13" s="167" t="s">
        <v>335</v>
      </c>
      <c r="E13" s="166" t="s">
        <v>336</v>
      </c>
      <c r="F13" s="168" t="s">
        <v>14</v>
      </c>
    </row>
    <row r="14" spans="1:6" ht="23.25">
      <c r="A14" s="169"/>
      <c r="B14" s="170"/>
      <c r="C14" s="171"/>
      <c r="D14" s="172"/>
      <c r="E14" s="173"/>
      <c r="F14" s="141"/>
    </row>
    <row r="15" spans="1:6" ht="23.25">
      <c r="A15" s="174"/>
      <c r="B15" s="175"/>
      <c r="C15" s="176"/>
      <c r="D15" s="177"/>
      <c r="E15" s="178"/>
      <c r="F15" s="179"/>
    </row>
    <row r="16" spans="1:6" ht="23.25">
      <c r="A16" s="174"/>
      <c r="B16" s="175"/>
      <c r="C16" s="176"/>
      <c r="D16" s="177"/>
      <c r="E16" s="178"/>
      <c r="F16" s="179"/>
    </row>
    <row r="17" spans="1:6" ht="23.25">
      <c r="A17" s="174"/>
      <c r="B17" s="175"/>
      <c r="C17" s="176"/>
      <c r="D17" s="177"/>
      <c r="E17" s="178"/>
      <c r="F17" s="179"/>
    </row>
    <row r="18" spans="1:6" ht="23.25">
      <c r="A18" s="174"/>
      <c r="B18" s="175"/>
      <c r="C18" s="176"/>
      <c r="D18" s="177"/>
      <c r="E18" s="178"/>
      <c r="F18" s="179"/>
    </row>
    <row r="19" spans="1:6" ht="23.25">
      <c r="A19" s="174"/>
      <c r="B19" s="175"/>
      <c r="C19" s="176"/>
      <c r="D19" s="177"/>
      <c r="E19" s="178"/>
      <c r="F19" s="179"/>
    </row>
    <row r="20" spans="1:6" ht="23.25">
      <c r="A20" s="174"/>
      <c r="B20" s="175"/>
      <c r="C20" s="176"/>
      <c r="D20" s="177"/>
      <c r="E20" s="178"/>
      <c r="F20" s="179"/>
    </row>
    <row r="21" spans="1:6" ht="23.25">
      <c r="A21" s="174"/>
      <c r="B21" s="175"/>
      <c r="C21" s="176"/>
      <c r="D21" s="177"/>
      <c r="E21" s="178"/>
      <c r="F21" s="179"/>
    </row>
    <row r="22" spans="1:6" ht="23.25">
      <c r="A22" s="174"/>
      <c r="B22" s="175"/>
      <c r="C22" s="180"/>
      <c r="D22" s="177"/>
      <c r="E22" s="178"/>
      <c r="F22" s="179"/>
    </row>
    <row r="23" spans="1:6" ht="23.25">
      <c r="A23" s="174"/>
      <c r="B23" s="175"/>
      <c r="C23" s="180"/>
      <c r="D23" s="181"/>
      <c r="E23" s="182"/>
      <c r="F23" s="183"/>
    </row>
    <row r="24" spans="1:6" ht="23.25">
      <c r="A24" s="174"/>
      <c r="B24" s="175"/>
      <c r="C24" s="180"/>
      <c r="D24" s="181"/>
      <c r="E24" s="182"/>
      <c r="F24" s="183"/>
    </row>
    <row r="25" spans="1:6" ht="23.25">
      <c r="A25" s="174"/>
      <c r="B25" s="430" t="s">
        <v>337</v>
      </c>
      <c r="C25" s="431"/>
      <c r="D25" s="184"/>
      <c r="E25" s="185"/>
      <c r="F25" s="186"/>
    </row>
    <row r="26" spans="1:6" ht="23.25">
      <c r="A26" s="174"/>
      <c r="B26" s="430" t="s">
        <v>338</v>
      </c>
      <c r="C26" s="431"/>
      <c r="D26" s="184"/>
      <c r="E26" s="185"/>
      <c r="F26" s="186"/>
    </row>
    <row r="27" spans="1:6" ht="23.25">
      <c r="A27" s="169"/>
      <c r="B27" s="424" t="s">
        <v>339</v>
      </c>
      <c r="C27" s="425"/>
      <c r="D27" s="164"/>
      <c r="E27" s="187"/>
      <c r="F27" s="188"/>
    </row>
    <row r="28" spans="1:6" ht="23.25">
      <c r="A28" s="426" t="s">
        <v>340</v>
      </c>
      <c r="B28" s="427"/>
      <c r="C28" s="428"/>
      <c r="D28" s="189"/>
      <c r="E28" s="190"/>
      <c r="F28" s="191"/>
    </row>
    <row r="29" spans="1:3" ht="23.25">
      <c r="A29" s="164" t="s">
        <v>341</v>
      </c>
      <c r="C29" s="193" t="s">
        <v>349</v>
      </c>
    </row>
    <row r="30" spans="1:3" ht="23.25">
      <c r="A30" s="163" t="s">
        <v>342</v>
      </c>
      <c r="C30" s="192" t="s">
        <v>343</v>
      </c>
    </row>
    <row r="31" spans="1:3" ht="23.25">
      <c r="A31" s="163" t="s">
        <v>344</v>
      </c>
      <c r="C31" s="192" t="s">
        <v>343</v>
      </c>
    </row>
    <row r="32" spans="1:3" ht="23.25">
      <c r="A32" s="163" t="s">
        <v>345</v>
      </c>
      <c r="C32" s="192" t="s">
        <v>343</v>
      </c>
    </row>
    <row r="33" ht="23.25">
      <c r="A33" s="163" t="s">
        <v>346</v>
      </c>
    </row>
  </sheetData>
  <sheetProtection/>
  <mergeCells count="6">
    <mergeCell ref="B27:C27"/>
    <mergeCell ref="A28:C28"/>
    <mergeCell ref="A2:F2"/>
    <mergeCell ref="A13:C13"/>
    <mergeCell ref="B25:C25"/>
    <mergeCell ref="B26:C26"/>
  </mergeCells>
  <printOptions horizontalCentered="1"/>
  <pageMargins left="0.3937007874015748" right="0.2755905511811024" top="0.5905511811023623" bottom="0.4724409448818898" header="0.31496062992125984" footer="0.15748031496062992"/>
  <pageSetup horizontalDpi="600" verticalDpi="600" orientation="portrait" paperSize="9" scale="90" r:id="rId1"/>
  <headerFooter alignWithMargins="0">
    <oddHeader>&amp;R&amp;16E 7</oddHeader>
    <oddFooter>&amp;C&amp;A&amp;R&amp;8&amp;F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34" sqref="T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view="pageBreakPreview" zoomScale="90" zoomScaleSheetLayoutView="90" zoomScalePageLayoutView="0" workbookViewId="0" topLeftCell="A19">
      <selection activeCell="L17" sqref="L17"/>
    </sheetView>
  </sheetViews>
  <sheetFormatPr defaultColWidth="9.140625" defaultRowHeight="12.75"/>
  <cols>
    <col min="1" max="7" width="9.140625" style="367" customWidth="1"/>
    <col min="8" max="8" width="6.421875" style="367" customWidth="1"/>
    <col min="9" max="9" width="62.00390625" style="382" customWidth="1"/>
    <col min="10" max="14" width="9.140625" style="367" customWidth="1"/>
    <col min="15" max="15" width="8.7109375" style="367" customWidth="1"/>
    <col min="16" max="16" width="6.421875" style="367" customWidth="1"/>
    <col min="17" max="16384" width="9.140625" style="367" customWidth="1"/>
  </cols>
  <sheetData>
    <row r="1" spans="1:16" ht="34.5" customHeight="1">
      <c r="A1" s="364" t="s">
        <v>427</v>
      </c>
      <c r="B1" s="365"/>
      <c r="C1" s="365"/>
      <c r="D1" s="365"/>
      <c r="E1" s="365"/>
      <c r="F1" s="365"/>
      <c r="G1" s="365"/>
      <c r="H1" s="365"/>
      <c r="I1" s="400"/>
      <c r="J1" s="365"/>
      <c r="K1" s="365"/>
      <c r="L1" s="365"/>
      <c r="M1" s="365"/>
      <c r="N1" s="365"/>
      <c r="O1" s="365"/>
      <c r="P1" s="365"/>
    </row>
    <row r="2" spans="1:16" ht="34.5" customHeight="1">
      <c r="A2" s="368" t="s">
        <v>428</v>
      </c>
      <c r="B2" s="365"/>
      <c r="C2" s="365"/>
      <c r="D2" s="365"/>
      <c r="E2" s="365"/>
      <c r="F2" s="365"/>
      <c r="G2" s="365"/>
      <c r="H2" s="365"/>
      <c r="I2" s="366"/>
      <c r="J2" s="365"/>
      <c r="K2" s="365"/>
      <c r="L2" s="365"/>
      <c r="M2" s="365"/>
      <c r="N2" s="365"/>
      <c r="O2" s="365"/>
      <c r="P2" s="365"/>
    </row>
    <row r="3" spans="1:16" ht="28.5" customHeight="1">
      <c r="A3" s="369" t="s">
        <v>429</v>
      </c>
      <c r="B3" s="365"/>
      <c r="C3" s="365"/>
      <c r="D3" s="365"/>
      <c r="E3" s="365"/>
      <c r="F3" s="365"/>
      <c r="G3" s="365"/>
      <c r="H3" s="365"/>
      <c r="I3" s="366"/>
      <c r="J3" s="365"/>
      <c r="K3" s="365"/>
      <c r="L3" s="365"/>
      <c r="M3" s="365"/>
      <c r="N3" s="365"/>
      <c r="O3" s="365"/>
      <c r="P3" s="365"/>
    </row>
    <row r="4" spans="1:9" ht="26.25" customHeight="1">
      <c r="A4" s="438" t="s">
        <v>31</v>
      </c>
      <c r="B4" s="439"/>
      <c r="C4" s="439"/>
      <c r="D4" s="439"/>
      <c r="E4" s="439"/>
      <c r="F4" s="439"/>
      <c r="G4" s="439"/>
      <c r="H4" s="440"/>
      <c r="I4" s="370" t="s">
        <v>250</v>
      </c>
    </row>
    <row r="5" spans="1:9" ht="26.25" customHeight="1">
      <c r="A5" s="435" t="s">
        <v>430</v>
      </c>
      <c r="B5" s="436"/>
      <c r="C5" s="436"/>
      <c r="D5" s="436"/>
      <c r="E5" s="436"/>
      <c r="F5" s="436"/>
      <c r="G5" s="436"/>
      <c r="H5" s="436"/>
      <c r="I5" s="437"/>
    </row>
    <row r="6" spans="1:9" ht="23.25">
      <c r="A6" s="371" t="s">
        <v>431</v>
      </c>
      <c r="B6" s="372"/>
      <c r="C6" s="372"/>
      <c r="D6" s="372"/>
      <c r="E6" s="372"/>
      <c r="F6" s="372"/>
      <c r="G6" s="372"/>
      <c r="H6" s="373"/>
      <c r="I6" s="432" t="s">
        <v>432</v>
      </c>
    </row>
    <row r="7" spans="1:9" ht="23.25">
      <c r="A7" s="374" t="s">
        <v>433</v>
      </c>
      <c r="B7" s="375"/>
      <c r="C7" s="375"/>
      <c r="D7" s="375"/>
      <c r="E7" s="375"/>
      <c r="F7" s="375"/>
      <c r="G7" s="375"/>
      <c r="H7" s="376"/>
      <c r="I7" s="433"/>
    </row>
    <row r="8" spans="1:9" ht="23.25">
      <c r="A8" s="371" t="s">
        <v>434</v>
      </c>
      <c r="B8" s="372"/>
      <c r="C8" s="372"/>
      <c r="D8" s="372"/>
      <c r="E8" s="372"/>
      <c r="F8" s="372"/>
      <c r="G8" s="372"/>
      <c r="H8" s="373"/>
      <c r="I8" s="432" t="s">
        <v>435</v>
      </c>
    </row>
    <row r="9" spans="1:9" ht="23.25">
      <c r="A9" s="374" t="s">
        <v>436</v>
      </c>
      <c r="B9" s="375"/>
      <c r="C9" s="375"/>
      <c r="D9" s="375"/>
      <c r="E9" s="375"/>
      <c r="F9" s="375"/>
      <c r="G9" s="375"/>
      <c r="H9" s="376"/>
      <c r="I9" s="433"/>
    </row>
    <row r="10" spans="1:9" ht="23.25">
      <c r="A10" s="371" t="s">
        <v>437</v>
      </c>
      <c r="B10" s="372"/>
      <c r="C10" s="372"/>
      <c r="D10" s="372"/>
      <c r="E10" s="372"/>
      <c r="F10" s="372"/>
      <c r="G10" s="372"/>
      <c r="H10" s="373"/>
      <c r="I10" s="432" t="s">
        <v>438</v>
      </c>
    </row>
    <row r="11" spans="1:9" ht="23.25">
      <c r="A11" s="374" t="s">
        <v>439</v>
      </c>
      <c r="B11" s="375"/>
      <c r="C11" s="375"/>
      <c r="D11" s="375"/>
      <c r="E11" s="375"/>
      <c r="F11" s="375"/>
      <c r="G11" s="375"/>
      <c r="H11" s="376"/>
      <c r="I11" s="433"/>
    </row>
    <row r="12" spans="1:9" ht="23.25">
      <c r="A12" s="371" t="s">
        <v>440</v>
      </c>
      <c r="B12" s="372"/>
      <c r="C12" s="372"/>
      <c r="D12" s="372"/>
      <c r="E12" s="372"/>
      <c r="F12" s="372"/>
      <c r="G12" s="372"/>
      <c r="H12" s="373"/>
      <c r="I12" s="432" t="s">
        <v>441</v>
      </c>
    </row>
    <row r="13" spans="1:9" ht="23.25">
      <c r="A13" s="374" t="s">
        <v>442</v>
      </c>
      <c r="B13" s="375"/>
      <c r="C13" s="375"/>
      <c r="D13" s="375"/>
      <c r="E13" s="375"/>
      <c r="F13" s="375"/>
      <c r="G13" s="375"/>
      <c r="H13" s="376"/>
      <c r="I13" s="433"/>
    </row>
    <row r="14" spans="1:9" ht="23.25">
      <c r="A14" s="371" t="s">
        <v>443</v>
      </c>
      <c r="B14" s="372"/>
      <c r="C14" s="372"/>
      <c r="D14" s="372"/>
      <c r="E14" s="372"/>
      <c r="F14" s="372"/>
      <c r="G14" s="372"/>
      <c r="H14" s="373"/>
      <c r="I14" s="432" t="s">
        <v>444</v>
      </c>
    </row>
    <row r="15" spans="1:9" ht="23.25">
      <c r="A15" s="374" t="s">
        <v>445</v>
      </c>
      <c r="B15" s="375"/>
      <c r="C15" s="375"/>
      <c r="D15" s="375"/>
      <c r="E15" s="375"/>
      <c r="F15" s="375"/>
      <c r="G15" s="375"/>
      <c r="H15" s="376"/>
      <c r="I15" s="433"/>
    </row>
    <row r="16" spans="1:9" ht="23.25">
      <c r="A16" s="377" t="s">
        <v>446</v>
      </c>
      <c r="B16" s="372"/>
      <c r="C16" s="372"/>
      <c r="D16" s="372"/>
      <c r="E16" s="372"/>
      <c r="F16" s="372"/>
      <c r="G16" s="372"/>
      <c r="H16" s="373"/>
      <c r="I16" s="432" t="s">
        <v>447</v>
      </c>
    </row>
    <row r="17" spans="1:9" ht="23.25">
      <c r="A17" s="378" t="s">
        <v>448</v>
      </c>
      <c r="B17" s="375"/>
      <c r="C17" s="375"/>
      <c r="D17" s="375"/>
      <c r="E17" s="375"/>
      <c r="F17" s="375"/>
      <c r="G17" s="375"/>
      <c r="H17" s="376"/>
      <c r="I17" s="433"/>
    </row>
    <row r="18" spans="1:9" ht="23.25">
      <c r="A18" s="379" t="s">
        <v>449</v>
      </c>
      <c r="B18" s="380"/>
      <c r="C18" s="380"/>
      <c r="D18" s="380"/>
      <c r="E18" s="380"/>
      <c r="F18" s="380"/>
      <c r="G18" s="380"/>
      <c r="H18" s="381"/>
      <c r="I18" s="434" t="s">
        <v>450</v>
      </c>
    </row>
    <row r="19" spans="1:9" ht="23.25">
      <c r="A19" s="378" t="s">
        <v>451</v>
      </c>
      <c r="B19" s="375"/>
      <c r="C19" s="375"/>
      <c r="D19" s="375"/>
      <c r="E19" s="375"/>
      <c r="F19" s="375"/>
      <c r="G19" s="375"/>
      <c r="H19" s="376"/>
      <c r="I19" s="433"/>
    </row>
    <row r="21" spans="1:9" ht="23.25">
      <c r="A21" s="435" t="s">
        <v>452</v>
      </c>
      <c r="B21" s="436"/>
      <c r="C21" s="436"/>
      <c r="D21" s="436"/>
      <c r="E21" s="436"/>
      <c r="F21" s="436"/>
      <c r="G21" s="436"/>
      <c r="H21" s="436"/>
      <c r="I21" s="437"/>
    </row>
    <row r="22" spans="1:9" ht="23.25">
      <c r="A22" s="371" t="s">
        <v>453</v>
      </c>
      <c r="B22" s="372"/>
      <c r="C22" s="372"/>
      <c r="D22" s="372"/>
      <c r="E22" s="372"/>
      <c r="F22" s="372"/>
      <c r="G22" s="372"/>
      <c r="H22" s="373"/>
      <c r="I22" s="432" t="s">
        <v>454</v>
      </c>
    </row>
    <row r="23" spans="1:9" ht="23.25">
      <c r="A23" s="374" t="s">
        <v>455</v>
      </c>
      <c r="B23" s="375"/>
      <c r="C23" s="375"/>
      <c r="D23" s="375"/>
      <c r="E23" s="375"/>
      <c r="F23" s="375"/>
      <c r="G23" s="375"/>
      <c r="H23" s="376"/>
      <c r="I23" s="433"/>
    </row>
    <row r="24" spans="1:9" ht="23.25">
      <c r="A24" s="371" t="s">
        <v>456</v>
      </c>
      <c r="B24" s="372"/>
      <c r="C24" s="372"/>
      <c r="D24" s="372"/>
      <c r="E24" s="372"/>
      <c r="F24" s="372"/>
      <c r="G24" s="372"/>
      <c r="H24" s="373"/>
      <c r="I24" s="434" t="s">
        <v>457</v>
      </c>
    </row>
    <row r="25" spans="1:9" ht="23.25">
      <c r="A25" s="374" t="s">
        <v>458</v>
      </c>
      <c r="B25" s="375"/>
      <c r="C25" s="375"/>
      <c r="D25" s="375"/>
      <c r="E25" s="375"/>
      <c r="F25" s="375"/>
      <c r="G25" s="375"/>
      <c r="H25" s="376"/>
      <c r="I25" s="433"/>
    </row>
    <row r="26" spans="1:9" ht="23.25">
      <c r="A26" s="377" t="s">
        <v>459</v>
      </c>
      <c r="B26" s="372"/>
      <c r="C26" s="372"/>
      <c r="D26" s="372"/>
      <c r="E26" s="372"/>
      <c r="F26" s="372"/>
      <c r="G26" s="372"/>
      <c r="H26" s="373"/>
      <c r="I26" s="432" t="s">
        <v>460</v>
      </c>
    </row>
    <row r="27" spans="1:9" ht="23.25">
      <c r="A27" s="378" t="s">
        <v>461</v>
      </c>
      <c r="B27" s="375"/>
      <c r="C27" s="375"/>
      <c r="D27" s="375"/>
      <c r="E27" s="375"/>
      <c r="F27" s="375"/>
      <c r="G27" s="375"/>
      <c r="H27" s="376"/>
      <c r="I27" s="433"/>
    </row>
    <row r="28" spans="1:9" ht="23.25">
      <c r="A28" s="371" t="s">
        <v>462</v>
      </c>
      <c r="B28" s="372"/>
      <c r="C28" s="372"/>
      <c r="D28" s="372"/>
      <c r="E28" s="372"/>
      <c r="F28" s="372"/>
      <c r="G28" s="372"/>
      <c r="H28" s="373"/>
      <c r="I28" s="432" t="s">
        <v>463</v>
      </c>
    </row>
    <row r="29" spans="1:9" ht="23.25">
      <c r="A29" s="374" t="s">
        <v>464</v>
      </c>
      <c r="B29" s="375"/>
      <c r="C29" s="375"/>
      <c r="D29" s="375"/>
      <c r="E29" s="375"/>
      <c r="F29" s="375"/>
      <c r="G29" s="375"/>
      <c r="H29" s="376"/>
      <c r="I29" s="433"/>
    </row>
    <row r="30" spans="1:9" ht="23.25">
      <c r="A30" s="377" t="s">
        <v>465</v>
      </c>
      <c r="B30" s="372"/>
      <c r="C30" s="372"/>
      <c r="D30" s="372"/>
      <c r="E30" s="372"/>
      <c r="F30" s="372"/>
      <c r="G30" s="372"/>
      <c r="H30" s="373"/>
      <c r="I30" s="432" t="s">
        <v>466</v>
      </c>
    </row>
    <row r="31" spans="1:9" ht="23.25">
      <c r="A31" s="378" t="s">
        <v>467</v>
      </c>
      <c r="B31" s="375"/>
      <c r="C31" s="375"/>
      <c r="D31" s="375"/>
      <c r="E31" s="375"/>
      <c r="F31" s="375"/>
      <c r="G31" s="375"/>
      <c r="H31" s="376"/>
      <c r="I31" s="433"/>
    </row>
    <row r="32" spans="1:9" ht="23.25">
      <c r="A32" s="377" t="s">
        <v>468</v>
      </c>
      <c r="B32" s="372"/>
      <c r="C32" s="372"/>
      <c r="D32" s="372"/>
      <c r="E32" s="372"/>
      <c r="F32" s="372"/>
      <c r="G32" s="372"/>
      <c r="H32" s="373"/>
      <c r="I32" s="432" t="s">
        <v>469</v>
      </c>
    </row>
    <row r="33" spans="1:9" ht="23.25">
      <c r="A33" s="378" t="s">
        <v>470</v>
      </c>
      <c r="B33" s="375"/>
      <c r="C33" s="375"/>
      <c r="D33" s="375"/>
      <c r="E33" s="375"/>
      <c r="F33" s="375"/>
      <c r="G33" s="375"/>
      <c r="H33" s="376"/>
      <c r="I33" s="433"/>
    </row>
    <row r="34" spans="1:9" ht="23.25">
      <c r="A34" s="377" t="s">
        <v>471</v>
      </c>
      <c r="B34" s="372"/>
      <c r="C34" s="372"/>
      <c r="D34" s="372"/>
      <c r="E34" s="372"/>
      <c r="F34" s="372"/>
      <c r="G34" s="372"/>
      <c r="H34" s="373"/>
      <c r="I34" s="434" t="s">
        <v>472</v>
      </c>
    </row>
    <row r="35" spans="1:9" ht="23.25">
      <c r="A35" s="378" t="s">
        <v>473</v>
      </c>
      <c r="B35" s="375"/>
      <c r="C35" s="375"/>
      <c r="D35" s="375"/>
      <c r="E35" s="375"/>
      <c r="F35" s="375"/>
      <c r="G35" s="375"/>
      <c r="H35" s="376"/>
      <c r="I35" s="433"/>
    </row>
  </sheetData>
  <sheetProtection/>
  <mergeCells count="17">
    <mergeCell ref="I24:I25"/>
    <mergeCell ref="A4:H4"/>
    <mergeCell ref="A5:I5"/>
    <mergeCell ref="I6:I7"/>
    <mergeCell ref="I8:I9"/>
    <mergeCell ref="I10:I11"/>
    <mergeCell ref="I12:I13"/>
    <mergeCell ref="I26:I27"/>
    <mergeCell ref="I28:I29"/>
    <mergeCell ref="I30:I31"/>
    <mergeCell ref="I32:I33"/>
    <mergeCell ref="I34:I35"/>
    <mergeCell ref="I14:I15"/>
    <mergeCell ref="I16:I17"/>
    <mergeCell ref="I18:I19"/>
    <mergeCell ref="A21:I21"/>
    <mergeCell ref="I22:I23"/>
  </mergeCells>
  <printOptions/>
  <pageMargins left="0.31496062992125984" right="0.31496062992125984" top="0.984251968503937" bottom="0.984251968503937" header="0.5118110236220472" footer="0.5118110236220472"/>
  <pageSetup horizontalDpi="600" verticalDpi="600" orientation="portrait" paperSize="9" scale="75" r:id="rId1"/>
  <headerFooter alignWithMargins="0">
    <oddHeader>&amp;R&amp;16R 1</oddHeader>
    <oddFooter>&amp;L&amp;D&amp;T&amp;R&amp;Z&amp;F&amp;F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46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7.25" customHeight="1"/>
  <cols>
    <col min="1" max="1" width="11.00390625" style="367" customWidth="1"/>
    <col min="2" max="2" width="5.7109375" style="367" customWidth="1"/>
    <col min="3" max="3" width="12.140625" style="367" customWidth="1"/>
    <col min="4" max="4" width="14.00390625" style="367" bestFit="1" customWidth="1"/>
    <col min="5" max="6" width="12.8515625" style="367" bestFit="1" customWidth="1"/>
    <col min="7" max="7" width="13.8515625" style="384" bestFit="1" customWidth="1"/>
    <col min="8" max="8" width="6.7109375" style="384" customWidth="1"/>
    <col min="9" max="9" width="19.7109375" style="384" customWidth="1"/>
    <col min="10" max="11" width="10.28125" style="384" bestFit="1" customWidth="1"/>
    <col min="12" max="12" width="9.140625" style="384" customWidth="1"/>
    <col min="13" max="13" width="13.8515625" style="367" customWidth="1"/>
    <col min="14" max="14" width="12.28125" style="367" bestFit="1" customWidth="1"/>
    <col min="15" max="16384" width="9.140625" style="367" customWidth="1"/>
  </cols>
  <sheetData>
    <row r="1" spans="1:9" ht="30" customHeight="1">
      <c r="A1" s="383" t="s">
        <v>474</v>
      </c>
      <c r="I1" s="401"/>
    </row>
    <row r="2" spans="1:9" ht="23.25">
      <c r="A2" s="441" t="s">
        <v>501</v>
      </c>
      <c r="B2" s="441"/>
      <c r="C2" s="441"/>
      <c r="D2" s="441"/>
      <c r="E2" s="441"/>
      <c r="F2" s="441"/>
      <c r="G2" s="441"/>
      <c r="H2" s="441"/>
      <c r="I2" s="441"/>
    </row>
    <row r="3" spans="1:9" ht="23.25">
      <c r="A3" s="441"/>
      <c r="B3" s="441"/>
      <c r="C3" s="441"/>
      <c r="D3" s="441"/>
      <c r="E3" s="441"/>
      <c r="F3" s="441"/>
      <c r="G3" s="441"/>
      <c r="H3" s="441"/>
      <c r="I3" s="441"/>
    </row>
    <row r="4" spans="1:9" ht="45" customHeight="1">
      <c r="A4" s="441"/>
      <c r="B4" s="441"/>
      <c r="C4" s="441"/>
      <c r="D4" s="441"/>
      <c r="E4" s="441"/>
      <c r="F4" s="441"/>
      <c r="G4" s="441"/>
      <c r="H4" s="441"/>
      <c r="I4" s="441"/>
    </row>
    <row r="5" ht="25.5" customHeight="1">
      <c r="A5" s="367" t="s">
        <v>502</v>
      </c>
    </row>
    <row r="6" spans="1:12" s="386" customFormat="1" ht="26.25">
      <c r="A6" s="385" t="s">
        <v>475</v>
      </c>
      <c r="G6" s="387"/>
      <c r="H6" s="387"/>
      <c r="I6" s="387"/>
      <c r="J6" s="387"/>
      <c r="K6" s="387"/>
      <c r="L6" s="387"/>
    </row>
    <row r="7" spans="1:9" ht="23.25">
      <c r="A7" s="388" t="s">
        <v>417</v>
      </c>
      <c r="B7" s="386"/>
      <c r="C7" s="386"/>
      <c r="D7" s="386"/>
      <c r="E7" s="386"/>
      <c r="F7" s="386"/>
      <c r="G7" s="387"/>
      <c r="H7" s="387"/>
      <c r="I7" s="387"/>
    </row>
    <row r="8" spans="1:14" ht="23.25">
      <c r="A8" s="367" t="s">
        <v>476</v>
      </c>
      <c r="B8" s="386"/>
      <c r="C8" s="386"/>
      <c r="D8" s="386"/>
      <c r="E8" s="386"/>
      <c r="F8" s="386"/>
      <c r="G8" s="387"/>
      <c r="H8" s="387"/>
      <c r="I8" s="387"/>
      <c r="N8" s="389"/>
    </row>
    <row r="9" spans="1:14" ht="23.25">
      <c r="A9" s="367" t="s">
        <v>477</v>
      </c>
      <c r="B9" s="386"/>
      <c r="C9" s="386"/>
      <c r="D9" s="386"/>
      <c r="E9" s="386"/>
      <c r="F9" s="386"/>
      <c r="G9" s="387"/>
      <c r="H9" s="387"/>
      <c r="I9" s="387"/>
      <c r="N9" s="389"/>
    </row>
    <row r="10" spans="1:14" ht="23.25">
      <c r="A10" s="367" t="s">
        <v>478</v>
      </c>
      <c r="B10" s="386"/>
      <c r="C10" s="386"/>
      <c r="D10" s="386"/>
      <c r="E10" s="386"/>
      <c r="F10" s="386"/>
      <c r="G10" s="387"/>
      <c r="H10" s="387"/>
      <c r="I10" s="387"/>
      <c r="N10" s="389"/>
    </row>
    <row r="11" spans="1:14" ht="23.25">
      <c r="A11" s="390" t="s">
        <v>479</v>
      </c>
      <c r="C11" s="367" t="s">
        <v>480</v>
      </c>
      <c r="N11" s="389"/>
    </row>
    <row r="12" spans="1:14" ht="23.25">
      <c r="A12" s="390" t="s">
        <v>481</v>
      </c>
      <c r="C12" s="367" t="s">
        <v>482</v>
      </c>
      <c r="N12" s="389"/>
    </row>
    <row r="13" spans="1:14" ht="23.25">
      <c r="A13" s="390" t="s">
        <v>483</v>
      </c>
      <c r="C13" s="367" t="s">
        <v>482</v>
      </c>
      <c r="N13" s="389"/>
    </row>
    <row r="14" spans="1:14" ht="23.25">
      <c r="A14" s="367" t="s">
        <v>484</v>
      </c>
      <c r="B14" s="386"/>
      <c r="C14" s="386"/>
      <c r="D14" s="386"/>
      <c r="E14" s="386"/>
      <c r="F14" s="386"/>
      <c r="G14" s="387"/>
      <c r="H14" s="387"/>
      <c r="I14" s="387"/>
      <c r="N14" s="389"/>
    </row>
    <row r="15" spans="2:14" ht="23.25">
      <c r="B15" s="386"/>
      <c r="C15" s="386"/>
      <c r="D15" s="386"/>
      <c r="E15" s="386"/>
      <c r="F15" s="386"/>
      <c r="G15" s="387"/>
      <c r="H15" s="387"/>
      <c r="I15" s="387"/>
      <c r="N15" s="389"/>
    </row>
    <row r="16" spans="1:14" ht="23.25">
      <c r="A16" s="386" t="s">
        <v>485</v>
      </c>
      <c r="C16" s="391">
        <v>120000000</v>
      </c>
      <c r="D16" s="392" t="s">
        <v>486</v>
      </c>
      <c r="E16" s="386"/>
      <c r="F16" s="386"/>
      <c r="G16" s="387"/>
      <c r="H16" s="387"/>
      <c r="I16" s="387"/>
      <c r="N16" s="389"/>
    </row>
    <row r="17" spans="1:14" ht="23.25">
      <c r="A17" s="367" t="s">
        <v>487</v>
      </c>
      <c r="C17" s="384">
        <f>+(C16*0.2)</f>
        <v>24000000</v>
      </c>
      <c r="D17" s="393">
        <f>+C17/C16</f>
        <v>0.2</v>
      </c>
      <c r="E17" s="386"/>
      <c r="F17" s="386"/>
      <c r="G17" s="387"/>
      <c r="H17" s="387"/>
      <c r="I17" s="387"/>
      <c r="N17" s="389"/>
    </row>
    <row r="18" spans="1:14" ht="23.25">
      <c r="A18" s="367" t="s">
        <v>488</v>
      </c>
      <c r="C18" s="384">
        <f>+(C16*0.4)</f>
        <v>48000000</v>
      </c>
      <c r="D18" s="393">
        <f>+C18/C16</f>
        <v>0.4</v>
      </c>
      <c r="E18" s="386"/>
      <c r="F18" s="386"/>
      <c r="G18" s="387"/>
      <c r="H18" s="387"/>
      <c r="I18" s="387"/>
      <c r="N18" s="389"/>
    </row>
    <row r="19" spans="1:14" ht="23.25">
      <c r="A19" s="367" t="s">
        <v>489</v>
      </c>
      <c r="C19" s="384">
        <f>+(C16*0.4)</f>
        <v>48000000</v>
      </c>
      <c r="D19" s="393">
        <f>+C19/C16</f>
        <v>0.4</v>
      </c>
      <c r="E19" s="386"/>
      <c r="F19" s="386"/>
      <c r="G19" s="387"/>
      <c r="H19" s="387"/>
      <c r="I19" s="387"/>
      <c r="N19" s="389"/>
    </row>
    <row r="20" spans="1:14" ht="23.25">
      <c r="A20" s="367" t="s">
        <v>385</v>
      </c>
      <c r="C20" s="389">
        <f>+C19+C18+C17</f>
        <v>120000000</v>
      </c>
      <c r="E20" s="386"/>
      <c r="F20" s="386"/>
      <c r="G20" s="387"/>
      <c r="H20" s="387"/>
      <c r="I20" s="387"/>
      <c r="N20" s="389"/>
    </row>
    <row r="21" spans="2:14" ht="23.25">
      <c r="B21" s="386"/>
      <c r="C21" s="386"/>
      <c r="D21" s="386"/>
      <c r="E21" s="386"/>
      <c r="F21" s="386"/>
      <c r="G21" s="387"/>
      <c r="H21" s="387"/>
      <c r="I21" s="387"/>
      <c r="N21" s="389"/>
    </row>
    <row r="22" spans="1:14" ht="23.25">
      <c r="A22" s="367" t="s">
        <v>490</v>
      </c>
      <c r="B22" s="386"/>
      <c r="C22" s="386"/>
      <c r="D22" s="386"/>
      <c r="E22" s="386"/>
      <c r="F22" s="386"/>
      <c r="G22" s="387"/>
      <c r="H22" s="387"/>
      <c r="I22" s="387"/>
      <c r="N22" s="389"/>
    </row>
    <row r="23" spans="2:14" ht="23.25">
      <c r="B23" s="386"/>
      <c r="C23" s="386"/>
      <c r="D23" s="386"/>
      <c r="E23" s="386"/>
      <c r="F23" s="386"/>
      <c r="G23" s="387"/>
      <c r="H23" s="387"/>
      <c r="I23" s="387"/>
      <c r="N23" s="389"/>
    </row>
    <row r="24" spans="1:14" ht="26.25">
      <c r="A24" s="385" t="s">
        <v>491</v>
      </c>
      <c r="B24" s="386"/>
      <c r="C24" s="386"/>
      <c r="D24" s="386"/>
      <c r="E24" s="386"/>
      <c r="F24" s="386"/>
      <c r="G24" s="387"/>
      <c r="H24" s="387"/>
      <c r="I24" s="387"/>
      <c r="N24" s="389"/>
    </row>
    <row r="25" spans="1:9" ht="23.25">
      <c r="A25" s="367" t="s">
        <v>492</v>
      </c>
      <c r="B25" s="386"/>
      <c r="C25" s="367" t="s">
        <v>493</v>
      </c>
      <c r="D25" s="386"/>
      <c r="E25" s="386"/>
      <c r="F25" s="386"/>
      <c r="G25" s="387"/>
      <c r="H25" s="387"/>
      <c r="I25" s="387"/>
    </row>
    <row r="26" ht="23.25"/>
    <row r="27" spans="1:14" ht="24.75" customHeight="1">
      <c r="A27" s="394" t="s">
        <v>417</v>
      </c>
      <c r="B27" s="367" t="s">
        <v>494</v>
      </c>
      <c r="C27" s="386"/>
      <c r="D27" s="386"/>
      <c r="E27" s="386"/>
      <c r="F27" s="386"/>
      <c r="G27" s="387"/>
      <c r="H27" s="387"/>
      <c r="I27" s="387"/>
      <c r="N27" s="389"/>
    </row>
    <row r="28" spans="2:14" ht="23.25">
      <c r="B28" s="386"/>
      <c r="C28" s="386"/>
      <c r="D28" s="386"/>
      <c r="E28" s="386"/>
      <c r="F28" s="386"/>
      <c r="G28" s="387"/>
      <c r="H28" s="387"/>
      <c r="I28" s="387"/>
      <c r="N28" s="389"/>
    </row>
    <row r="29" spans="1:14" ht="23.25">
      <c r="A29" s="386" t="s">
        <v>495</v>
      </c>
      <c r="G29" s="391">
        <f>+G30+G31+G32</f>
        <v>2125000</v>
      </c>
      <c r="H29" s="384" t="s">
        <v>47</v>
      </c>
      <c r="N29" s="389"/>
    </row>
    <row r="30" spans="1:14" ht="23.25">
      <c r="A30" s="367" t="s">
        <v>487</v>
      </c>
      <c r="B30" s="367" t="s">
        <v>496</v>
      </c>
      <c r="F30" s="395" t="s">
        <v>497</v>
      </c>
      <c r="G30" s="384">
        <f>+((10000000*0.02+(110000000*0.0175)))*0.2</f>
        <v>425000</v>
      </c>
      <c r="H30" s="384" t="s">
        <v>47</v>
      </c>
      <c r="N30" s="389"/>
    </row>
    <row r="31" spans="1:14" ht="23.25">
      <c r="A31" s="367" t="s">
        <v>488</v>
      </c>
      <c r="B31" s="367" t="s">
        <v>498</v>
      </c>
      <c r="F31" s="395" t="s">
        <v>497</v>
      </c>
      <c r="G31" s="384">
        <f>+((10000000*0.02+(110000000*0.0175)))*0.4</f>
        <v>850000</v>
      </c>
      <c r="H31" s="384" t="s">
        <v>47</v>
      </c>
      <c r="N31" s="389"/>
    </row>
    <row r="32" spans="1:14" ht="23.25">
      <c r="A32" s="367" t="s">
        <v>489</v>
      </c>
      <c r="B32" s="367" t="s">
        <v>498</v>
      </c>
      <c r="F32" s="395" t="s">
        <v>497</v>
      </c>
      <c r="G32" s="384">
        <f>+((10000000*0.02+(110000000*0.0175)))*0.4</f>
        <v>850000</v>
      </c>
      <c r="H32" s="384" t="s">
        <v>47</v>
      </c>
      <c r="N32" s="389"/>
    </row>
    <row r="33" ht="23.25">
      <c r="N33" s="389"/>
    </row>
    <row r="34" spans="2:14" ht="23.25">
      <c r="B34" s="386"/>
      <c r="C34" s="386"/>
      <c r="D34" s="386"/>
      <c r="E34" s="386"/>
      <c r="F34" s="386"/>
      <c r="G34" s="387"/>
      <c r="H34" s="387"/>
      <c r="I34" s="387"/>
      <c r="N34" s="389"/>
    </row>
    <row r="35" ht="17.25" customHeight="1">
      <c r="R35" s="389">
        <f>+C20-C16</f>
        <v>0</v>
      </c>
    </row>
    <row r="37" ht="23.25"/>
    <row r="38" ht="23.25">
      <c r="A38" s="396"/>
    </row>
    <row r="45" ht="17.25" customHeight="1">
      <c r="F45" s="397"/>
    </row>
    <row r="46" ht="17.25" customHeight="1">
      <c r="F46" s="389"/>
    </row>
  </sheetData>
  <sheetProtection/>
  <mergeCells count="1">
    <mergeCell ref="A2:I4"/>
  </mergeCells>
  <printOptions/>
  <pageMargins left="0.31496062992125984" right="0.275590551181102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&amp;R&amp;16R 2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6"/>
  <sheetViews>
    <sheetView showGridLines="0" zoomScalePageLayoutView="0" workbookViewId="0" topLeftCell="A1">
      <selection activeCell="P15" sqref="P15"/>
    </sheetView>
  </sheetViews>
  <sheetFormatPr defaultColWidth="9.140625" defaultRowHeight="12.75"/>
  <cols>
    <col min="1" max="1" width="6.8515625" style="134" customWidth="1"/>
    <col min="2" max="2" width="25.8515625" style="134" customWidth="1"/>
    <col min="3" max="3" width="9.140625" style="134" customWidth="1"/>
    <col min="4" max="4" width="20.421875" style="134" customWidth="1"/>
    <col min="5" max="5" width="9.140625" style="134" customWidth="1"/>
    <col min="6" max="8" width="7.00390625" style="134" customWidth="1"/>
    <col min="9" max="9" width="8.8515625" style="134" bestFit="1" customWidth="1"/>
    <col min="10" max="16384" width="9.140625" style="134" customWidth="1"/>
  </cols>
  <sheetData>
    <row r="1" spans="1:9" s="150" customFormat="1" ht="26.25">
      <c r="A1" s="149" t="s">
        <v>351</v>
      </c>
      <c r="B1" s="149"/>
      <c r="C1" s="149"/>
      <c r="D1" s="149"/>
      <c r="E1" s="149"/>
      <c r="F1" s="149"/>
      <c r="G1" s="149"/>
      <c r="H1" s="149"/>
      <c r="I1" s="149"/>
    </row>
    <row r="2" ht="23.25">
      <c r="A2" s="134" t="s">
        <v>305</v>
      </c>
    </row>
    <row r="3" spans="1:9" ht="23.25">
      <c r="A3" s="140" t="s">
        <v>10</v>
      </c>
      <c r="B3" s="140" t="s">
        <v>31</v>
      </c>
      <c r="C3" s="140" t="s">
        <v>259</v>
      </c>
      <c r="D3" s="140" t="s">
        <v>308</v>
      </c>
      <c r="E3" s="140" t="s">
        <v>310</v>
      </c>
      <c r="F3" s="145" t="s">
        <v>311</v>
      </c>
      <c r="G3" s="145"/>
      <c r="H3" s="161"/>
      <c r="I3" s="135" t="s">
        <v>314</v>
      </c>
    </row>
    <row r="4" spans="1:9" ht="23.25">
      <c r="A4" s="141" t="s">
        <v>306</v>
      </c>
      <c r="B4" s="141"/>
      <c r="C4" s="141"/>
      <c r="D4" s="141" t="s">
        <v>309</v>
      </c>
      <c r="E4" s="141"/>
      <c r="F4" s="141" t="s">
        <v>312</v>
      </c>
      <c r="G4" s="141" t="s">
        <v>313</v>
      </c>
      <c r="H4" s="140" t="s">
        <v>322</v>
      </c>
      <c r="I4" s="136" t="s">
        <v>315</v>
      </c>
    </row>
    <row r="5" spans="1:9" ht="23.25">
      <c r="A5" s="142" t="s">
        <v>307</v>
      </c>
      <c r="B5" s="142"/>
      <c r="C5" s="142"/>
      <c r="D5" s="142"/>
      <c r="E5" s="142"/>
      <c r="F5" s="142"/>
      <c r="G5" s="142"/>
      <c r="H5" s="142" t="s">
        <v>323</v>
      </c>
      <c r="I5" s="137" t="s">
        <v>352</v>
      </c>
    </row>
    <row r="6" spans="1:9" s="146" customFormat="1" ht="23.25">
      <c r="A6" s="147">
        <v>1</v>
      </c>
      <c r="B6" s="147" t="s">
        <v>316</v>
      </c>
      <c r="C6" s="147"/>
      <c r="D6" s="147"/>
      <c r="E6" s="147"/>
      <c r="F6" s="147"/>
      <c r="G6" s="147"/>
      <c r="H6" s="148"/>
      <c r="I6" s="148"/>
    </row>
    <row r="7" spans="1:9" ht="23.25">
      <c r="A7" s="143"/>
      <c r="B7" s="143" t="s">
        <v>317</v>
      </c>
      <c r="C7" s="143"/>
      <c r="D7" s="143"/>
      <c r="E7" s="143"/>
      <c r="F7" s="143"/>
      <c r="G7" s="143"/>
      <c r="H7" s="138"/>
      <c r="I7" s="138"/>
    </row>
    <row r="8" spans="1:9" ht="23.25">
      <c r="A8" s="143"/>
      <c r="B8" s="143"/>
      <c r="C8" s="143"/>
      <c r="D8" s="143"/>
      <c r="E8" s="143"/>
      <c r="F8" s="143"/>
      <c r="G8" s="143"/>
      <c r="H8" s="138"/>
      <c r="I8" s="138"/>
    </row>
    <row r="9" spans="1:9" s="146" customFormat="1" ht="23.25">
      <c r="A9" s="147">
        <v>2</v>
      </c>
      <c r="B9" s="147" t="s">
        <v>318</v>
      </c>
      <c r="C9" s="147"/>
      <c r="D9" s="147"/>
      <c r="E9" s="147"/>
      <c r="F9" s="147"/>
      <c r="G9" s="147"/>
      <c r="H9" s="148"/>
      <c r="I9" s="148"/>
    </row>
    <row r="10" spans="1:9" ht="23.25">
      <c r="A10" s="143"/>
      <c r="B10" s="143" t="s">
        <v>320</v>
      </c>
      <c r="C10" s="143"/>
      <c r="D10" s="143"/>
      <c r="E10" s="143"/>
      <c r="F10" s="143"/>
      <c r="G10" s="143"/>
      <c r="H10" s="138"/>
      <c r="I10" s="138"/>
    </row>
    <row r="11" spans="1:9" ht="23.25">
      <c r="A11" s="143"/>
      <c r="B11" s="143"/>
      <c r="C11" s="143"/>
      <c r="D11" s="143"/>
      <c r="E11" s="143"/>
      <c r="F11" s="143"/>
      <c r="G11" s="143"/>
      <c r="H11" s="138"/>
      <c r="I11" s="138"/>
    </row>
    <row r="12" spans="1:9" ht="23.25">
      <c r="A12" s="143"/>
      <c r="B12" s="143" t="s">
        <v>319</v>
      </c>
      <c r="C12" s="143"/>
      <c r="D12" s="143"/>
      <c r="E12" s="143"/>
      <c r="F12" s="143"/>
      <c r="G12" s="143"/>
      <c r="H12" s="138"/>
      <c r="I12" s="138"/>
    </row>
    <row r="13" spans="1:9" ht="23.25">
      <c r="A13" s="143"/>
      <c r="B13" s="143"/>
      <c r="C13" s="143"/>
      <c r="D13" s="143"/>
      <c r="E13" s="143"/>
      <c r="F13" s="143"/>
      <c r="G13" s="143"/>
      <c r="H13" s="138"/>
      <c r="I13" s="138"/>
    </row>
    <row r="14" spans="1:9" ht="23.25">
      <c r="A14" s="143"/>
      <c r="B14" s="143"/>
      <c r="C14" s="143"/>
      <c r="D14" s="143"/>
      <c r="E14" s="143"/>
      <c r="F14" s="143"/>
      <c r="G14" s="143"/>
      <c r="H14" s="138"/>
      <c r="I14" s="138"/>
    </row>
    <row r="15" spans="1:9" ht="23.25">
      <c r="A15" s="143"/>
      <c r="B15" s="143"/>
      <c r="C15" s="143"/>
      <c r="D15" s="143"/>
      <c r="E15" s="143"/>
      <c r="F15" s="143"/>
      <c r="G15" s="143"/>
      <c r="H15" s="138"/>
      <c r="I15" s="138"/>
    </row>
    <row r="16" spans="1:9" ht="23.25">
      <c r="A16" s="143"/>
      <c r="B16" s="143"/>
      <c r="C16" s="143"/>
      <c r="D16" s="143"/>
      <c r="E16" s="143"/>
      <c r="F16" s="143"/>
      <c r="G16" s="143"/>
      <c r="H16" s="138"/>
      <c r="I16" s="138"/>
    </row>
    <row r="17" spans="1:9" ht="23.25">
      <c r="A17" s="143"/>
      <c r="B17" s="143"/>
      <c r="C17" s="143"/>
      <c r="D17" s="143"/>
      <c r="E17" s="143"/>
      <c r="F17" s="143"/>
      <c r="G17" s="143"/>
      <c r="H17" s="138"/>
      <c r="I17" s="138"/>
    </row>
    <row r="18" spans="1:9" ht="23.25">
      <c r="A18" s="143"/>
      <c r="B18" s="143"/>
      <c r="C18" s="143"/>
      <c r="D18" s="143"/>
      <c r="E18" s="143"/>
      <c r="F18" s="143"/>
      <c r="G18" s="143"/>
      <c r="H18" s="138"/>
      <c r="I18" s="138"/>
    </row>
    <row r="19" spans="1:9" ht="23.25">
      <c r="A19" s="143"/>
      <c r="B19" s="143"/>
      <c r="C19" s="143"/>
      <c r="D19" s="143"/>
      <c r="E19" s="143"/>
      <c r="F19" s="143"/>
      <c r="G19" s="143"/>
      <c r="H19" s="138"/>
      <c r="I19" s="138"/>
    </row>
    <row r="20" spans="1:9" ht="23.25">
      <c r="A20" s="144"/>
      <c r="B20" s="144"/>
      <c r="C20" s="144"/>
      <c r="D20" s="144"/>
      <c r="E20" s="144"/>
      <c r="F20" s="144"/>
      <c r="G20" s="144"/>
      <c r="H20" s="139"/>
      <c r="I20" s="139"/>
    </row>
    <row r="21" ht="15.75" customHeight="1"/>
    <row r="22" ht="23.25">
      <c r="A22" s="402" t="s">
        <v>250</v>
      </c>
    </row>
    <row r="23" ht="23.25">
      <c r="A23" s="134" t="s">
        <v>421</v>
      </c>
    </row>
    <row r="24" ht="23.25">
      <c r="A24" s="134" t="s">
        <v>422</v>
      </c>
    </row>
    <row r="25" ht="23.25">
      <c r="A25" s="134" t="s">
        <v>423</v>
      </c>
    </row>
    <row r="26" ht="23.25">
      <c r="A26" s="134" t="s">
        <v>424</v>
      </c>
    </row>
  </sheetData>
  <sheetProtection/>
  <printOptions/>
  <pageMargins left="0.31496062992125984" right="0.35433070866141736" top="0.984251968503937" bottom="0.984251968503937" header="0.5118110236220472" footer="0.5118110236220472"/>
  <pageSetup horizontalDpi="600" verticalDpi="600" orientation="portrait" r:id="rId1"/>
  <headerFooter alignWithMargins="0">
    <oddHeader>&amp;R&amp;16A</oddHead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67"/>
  <sheetViews>
    <sheetView view="pageBreakPreview" zoomScaleSheetLayoutView="100" zoomScalePageLayoutView="0" workbookViewId="0" topLeftCell="A1">
      <pane ySplit="3" topLeftCell="A52" activePane="bottomLeft" state="frozen"/>
      <selection pane="topLeft" activeCell="Z3" sqref="Z3:Z4"/>
      <selection pane="bottomLeft" activeCell="N63" sqref="N63"/>
    </sheetView>
  </sheetViews>
  <sheetFormatPr defaultColWidth="9.140625" defaultRowHeight="12.75"/>
  <cols>
    <col min="1" max="1" width="4.00390625" style="219" customWidth="1"/>
    <col min="2" max="2" width="5.28125" style="218" customWidth="1"/>
    <col min="3" max="3" width="5.8515625" style="219" customWidth="1"/>
    <col min="4" max="4" width="5.7109375" style="219" customWidth="1"/>
    <col min="5" max="5" width="18.57421875" style="218" customWidth="1"/>
    <col min="6" max="6" width="17.140625" style="217" customWidth="1"/>
    <col min="7" max="7" width="5.8515625" style="217" customWidth="1"/>
    <col min="8" max="8" width="14.140625" style="216" hidden="1" customWidth="1"/>
    <col min="9" max="9" width="4.28125" style="216" hidden="1" customWidth="1"/>
    <col min="10" max="10" width="15.8515625" style="215" customWidth="1"/>
    <col min="11" max="11" width="14.140625" style="216" customWidth="1"/>
    <col min="12" max="12" width="45.8515625" style="215" customWidth="1"/>
    <col min="13" max="13" width="14.00390625" style="213" bestFit="1" customWidth="1"/>
    <col min="14" max="14" width="14.00390625" style="214" bestFit="1" customWidth="1"/>
    <col min="15" max="15" width="13.28125" style="213" bestFit="1" customWidth="1"/>
    <col min="16" max="16" width="12.57421875" style="213" customWidth="1"/>
    <col min="17" max="16384" width="9.140625" style="213" customWidth="1"/>
  </cols>
  <sheetData>
    <row r="1" ht="24">
      <c r="A1" s="275" t="s">
        <v>425</v>
      </c>
    </row>
    <row r="2" spans="1:12" ht="24.75" customHeight="1">
      <c r="A2" s="413" t="s">
        <v>409</v>
      </c>
      <c r="B2" s="414"/>
      <c r="C2" s="414"/>
      <c r="D2" s="414"/>
      <c r="E2" s="414"/>
      <c r="F2" s="414"/>
      <c r="G2" s="415"/>
      <c r="H2" s="357" t="s">
        <v>227</v>
      </c>
      <c r="I2" s="338" t="s">
        <v>227</v>
      </c>
      <c r="J2" s="419" t="s">
        <v>503</v>
      </c>
      <c r="K2" s="419"/>
      <c r="L2" s="420" t="s">
        <v>408</v>
      </c>
    </row>
    <row r="3" spans="1:13" ht="24.75" customHeight="1">
      <c r="A3" s="416"/>
      <c r="B3" s="417"/>
      <c r="C3" s="417"/>
      <c r="D3" s="417"/>
      <c r="E3" s="417"/>
      <c r="F3" s="417"/>
      <c r="G3" s="418"/>
      <c r="H3" s="358" t="s">
        <v>407</v>
      </c>
      <c r="I3" s="359" t="s">
        <v>406</v>
      </c>
      <c r="J3" s="360" t="s">
        <v>405</v>
      </c>
      <c r="K3" s="361" t="s">
        <v>404</v>
      </c>
      <c r="L3" s="421"/>
      <c r="M3" s="285"/>
    </row>
    <row r="4" spans="1:15" s="266" customFormat="1" ht="24">
      <c r="A4" s="284">
        <v>3.2</v>
      </c>
      <c r="B4" s="274" t="s">
        <v>403</v>
      </c>
      <c r="C4" s="275"/>
      <c r="D4" s="275"/>
      <c r="E4" s="274"/>
      <c r="F4" s="270"/>
      <c r="G4" s="238"/>
      <c r="H4" s="283">
        <v>103628100</v>
      </c>
      <c r="I4" s="282">
        <v>102800100</v>
      </c>
      <c r="J4" s="282"/>
      <c r="K4" s="282"/>
      <c r="L4" s="281"/>
      <c r="M4" s="230"/>
      <c r="N4" s="267"/>
      <c r="O4" s="257"/>
    </row>
    <row r="5" spans="1:15" s="266" customFormat="1" ht="24">
      <c r="A5" s="280"/>
      <c r="B5" s="279" t="s">
        <v>402</v>
      </c>
      <c r="C5" s="275" t="s">
        <v>401</v>
      </c>
      <c r="D5" s="275"/>
      <c r="E5" s="274"/>
      <c r="F5" s="270"/>
      <c r="G5" s="269"/>
      <c r="H5" s="273" t="e">
        <f>+H6+H36</f>
        <v>#REF!</v>
      </c>
      <c r="I5" s="251">
        <v>102800100</v>
      </c>
      <c r="J5" s="251"/>
      <c r="K5" s="251"/>
      <c r="L5" s="277"/>
      <c r="M5" s="267"/>
      <c r="N5" s="267"/>
      <c r="O5" s="257"/>
    </row>
    <row r="6" spans="1:15" s="299" customFormat="1" ht="24">
      <c r="A6" s="289"/>
      <c r="B6" s="290" t="s">
        <v>400</v>
      </c>
      <c r="C6" s="290"/>
      <c r="D6" s="290"/>
      <c r="E6" s="291"/>
      <c r="F6" s="292"/>
      <c r="G6" s="293"/>
      <c r="H6" s="294" t="e">
        <f>+#REF!+#REF!</f>
        <v>#REF!</v>
      </c>
      <c r="I6" s="295">
        <v>92000100</v>
      </c>
      <c r="J6" s="295"/>
      <c r="K6" s="295"/>
      <c r="L6" s="296"/>
      <c r="M6" s="297"/>
      <c r="N6" s="297"/>
      <c r="O6" s="298"/>
    </row>
    <row r="7" spans="1:15" s="266" customFormat="1" ht="24">
      <c r="A7" s="272"/>
      <c r="B7" s="256" t="s">
        <v>2</v>
      </c>
      <c r="C7" s="275" t="s">
        <v>412</v>
      </c>
      <c r="D7" s="275"/>
      <c r="E7" s="274"/>
      <c r="F7" s="270"/>
      <c r="G7" s="269"/>
      <c r="H7" s="273"/>
      <c r="I7" s="251"/>
      <c r="J7" s="251"/>
      <c r="K7" s="251"/>
      <c r="L7" s="268"/>
      <c r="M7" s="267"/>
      <c r="N7" s="267"/>
      <c r="O7" s="257"/>
    </row>
    <row r="8" spans="1:15" s="229" customFormat="1" ht="23.25" customHeight="1">
      <c r="A8" s="237"/>
      <c r="B8" s="236"/>
      <c r="C8" s="234" t="s">
        <v>388</v>
      </c>
      <c r="D8" s="234"/>
      <c r="E8" s="236"/>
      <c r="F8" s="217"/>
      <c r="G8" s="238"/>
      <c r="H8" s="224"/>
      <c r="I8" s="232"/>
      <c r="J8" s="233"/>
      <c r="K8" s="232"/>
      <c r="L8" s="233"/>
      <c r="M8" s="240"/>
      <c r="N8" s="240"/>
      <c r="O8" s="257"/>
    </row>
    <row r="9" spans="1:14" s="229" customFormat="1" ht="23.25" customHeight="1">
      <c r="A9" s="239"/>
      <c r="B9" s="236"/>
      <c r="C9" s="234" t="s">
        <v>396</v>
      </c>
      <c r="D9" s="234" t="s">
        <v>413</v>
      </c>
      <c r="E9" s="236"/>
      <c r="F9" s="217"/>
      <c r="G9" s="238"/>
      <c r="H9" s="224"/>
      <c r="I9" s="232"/>
      <c r="J9" s="233"/>
      <c r="K9" s="232"/>
      <c r="L9" s="231"/>
      <c r="N9" s="230"/>
    </row>
    <row r="10" spans="1:14" s="229" customFormat="1" ht="23.25" customHeight="1">
      <c r="A10" s="239"/>
      <c r="B10" s="236"/>
      <c r="C10" s="234"/>
      <c r="D10" s="234" t="s">
        <v>387</v>
      </c>
      <c r="E10" s="236"/>
      <c r="F10" s="217">
        <f>+F11+F15</f>
        <v>0</v>
      </c>
      <c r="G10" s="238"/>
      <c r="H10" s="224"/>
      <c r="I10" s="232"/>
      <c r="J10" s="233"/>
      <c r="K10" s="232"/>
      <c r="L10" s="231"/>
      <c r="N10" s="230"/>
    </row>
    <row r="11" spans="1:14" s="229" customFormat="1" ht="23.25" customHeight="1">
      <c r="A11" s="239"/>
      <c r="B11" s="236"/>
      <c r="C11" s="234"/>
      <c r="D11" s="234" t="s">
        <v>414</v>
      </c>
      <c r="E11" s="236"/>
      <c r="F11" s="217">
        <f>+F12+F13+F14</f>
        <v>0</v>
      </c>
      <c r="G11" s="224" t="s">
        <v>384</v>
      </c>
      <c r="H11" s="224"/>
      <c r="I11" s="232"/>
      <c r="J11" s="233"/>
      <c r="K11" s="232"/>
      <c r="L11" s="231"/>
      <c r="N11" s="230"/>
    </row>
    <row r="12" spans="1:14" s="229" customFormat="1" ht="24">
      <c r="A12" s="237"/>
      <c r="B12" s="236"/>
      <c r="C12" s="234"/>
      <c r="D12" s="235"/>
      <c r="E12" s="234" t="s">
        <v>410</v>
      </c>
      <c r="F12" s="217"/>
      <c r="G12" s="224" t="s">
        <v>384</v>
      </c>
      <c r="H12" s="224"/>
      <c r="I12" s="232"/>
      <c r="J12" s="233"/>
      <c r="K12" s="232"/>
      <c r="L12" s="231"/>
      <c r="N12" s="230"/>
    </row>
    <row r="13" spans="1:14" s="229" customFormat="1" ht="24">
      <c r="A13" s="237"/>
      <c r="B13" s="236"/>
      <c r="C13" s="234"/>
      <c r="D13" s="235"/>
      <c r="E13" s="234" t="s">
        <v>411</v>
      </c>
      <c r="F13" s="217"/>
      <c r="G13" s="224" t="s">
        <v>384</v>
      </c>
      <c r="H13" s="224"/>
      <c r="I13" s="232"/>
      <c r="J13" s="233"/>
      <c r="K13" s="232"/>
      <c r="L13" s="231"/>
      <c r="N13" s="230"/>
    </row>
    <row r="14" spans="1:14" s="229" customFormat="1" ht="21.75" customHeight="1">
      <c r="A14" s="237"/>
      <c r="B14" s="236"/>
      <c r="C14" s="234"/>
      <c r="D14" s="235"/>
      <c r="E14" s="234" t="s">
        <v>411</v>
      </c>
      <c r="F14" s="217"/>
      <c r="G14" s="224" t="s">
        <v>384</v>
      </c>
      <c r="H14" s="224"/>
      <c r="I14" s="232"/>
      <c r="J14" s="233"/>
      <c r="K14" s="232"/>
      <c r="L14" s="231"/>
      <c r="N14" s="230"/>
    </row>
    <row r="15" spans="1:14" s="229" customFormat="1" ht="21.75" customHeight="1">
      <c r="A15" s="237"/>
      <c r="B15" s="236"/>
      <c r="C15" s="234"/>
      <c r="D15" s="288" t="s">
        <v>395</v>
      </c>
      <c r="E15" s="234"/>
      <c r="F15" s="217"/>
      <c r="G15" s="224" t="s">
        <v>384</v>
      </c>
      <c r="H15" s="224"/>
      <c r="I15" s="232"/>
      <c r="J15" s="233"/>
      <c r="K15" s="232"/>
      <c r="L15" s="231"/>
      <c r="N15" s="230"/>
    </row>
    <row r="16" spans="1:14" s="229" customFormat="1" ht="21.75" customHeight="1">
      <c r="A16" s="237"/>
      <c r="B16" s="236"/>
      <c r="C16" s="234"/>
      <c r="D16" s="234" t="s">
        <v>386</v>
      </c>
      <c r="E16" s="236"/>
      <c r="F16" s="217">
        <f>+F17+F18+F19</f>
        <v>0</v>
      </c>
      <c r="G16" s="224" t="s">
        <v>384</v>
      </c>
      <c r="H16" s="224"/>
      <c r="I16" s="232"/>
      <c r="J16" s="233"/>
      <c r="K16" s="232"/>
      <c r="L16" s="231"/>
      <c r="N16" s="230"/>
    </row>
    <row r="17" spans="1:14" s="220" customFormat="1" ht="24">
      <c r="A17" s="228"/>
      <c r="B17" s="227"/>
      <c r="C17" s="226"/>
      <c r="D17" s="235"/>
      <c r="E17" s="234" t="s">
        <v>410</v>
      </c>
      <c r="F17" s="278"/>
      <c r="G17" s="224" t="s">
        <v>384</v>
      </c>
      <c r="H17" s="265"/>
      <c r="I17" s="223"/>
      <c r="J17" s="222"/>
      <c r="K17" s="223"/>
      <c r="L17" s="231"/>
      <c r="N17" s="221"/>
    </row>
    <row r="18" spans="1:15" s="229" customFormat="1" ht="23.25" customHeight="1">
      <c r="A18" s="239"/>
      <c r="B18" s="236"/>
      <c r="C18" s="234"/>
      <c r="D18" s="235"/>
      <c r="E18" s="234" t="s">
        <v>411</v>
      </c>
      <c r="F18" s="278"/>
      <c r="G18" s="224" t="s">
        <v>384</v>
      </c>
      <c r="H18" s="224"/>
      <c r="I18" s="232"/>
      <c r="J18" s="233"/>
      <c r="K18" s="232"/>
      <c r="L18" s="231"/>
      <c r="M18" s="230"/>
      <c r="N18" s="230"/>
      <c r="O18" s="257"/>
    </row>
    <row r="19" spans="1:15" s="229" customFormat="1" ht="23.25" customHeight="1">
      <c r="A19" s="239"/>
      <c r="B19" s="236"/>
      <c r="C19" s="234"/>
      <c r="D19" s="235"/>
      <c r="E19" s="234" t="s">
        <v>411</v>
      </c>
      <c r="F19" s="278"/>
      <c r="G19" s="224" t="s">
        <v>384</v>
      </c>
      <c r="H19" s="224"/>
      <c r="I19" s="232"/>
      <c r="J19" s="233"/>
      <c r="K19" s="232"/>
      <c r="L19" s="231"/>
      <c r="M19" s="230"/>
      <c r="N19" s="230"/>
      <c r="O19" s="257"/>
    </row>
    <row r="20" spans="1:15" s="229" customFormat="1" ht="24">
      <c r="A20" s="237"/>
      <c r="B20" s="236"/>
      <c r="C20" s="234"/>
      <c r="D20" s="226" t="s">
        <v>385</v>
      </c>
      <c r="E20" s="261"/>
      <c r="F20" s="217">
        <f>+F16+F10</f>
        <v>0</v>
      </c>
      <c r="G20" s="224" t="s">
        <v>384</v>
      </c>
      <c r="H20" s="224"/>
      <c r="I20" s="232"/>
      <c r="J20" s="233"/>
      <c r="K20" s="232"/>
      <c r="L20" s="231"/>
      <c r="M20" s="230"/>
      <c r="N20" s="230"/>
      <c r="O20" s="257"/>
    </row>
    <row r="21" spans="1:15" s="299" customFormat="1" ht="24">
      <c r="A21" s="289"/>
      <c r="B21" s="290" t="s">
        <v>397</v>
      </c>
      <c r="C21" s="290"/>
      <c r="D21" s="290"/>
      <c r="E21" s="291"/>
      <c r="F21" s="292"/>
      <c r="G21" s="300"/>
      <c r="H21" s="294"/>
      <c r="I21" s="295">
        <v>10800000</v>
      </c>
      <c r="J21" s="295"/>
      <c r="K21" s="295"/>
      <c r="L21" s="301"/>
      <c r="M21" s="302"/>
      <c r="N21" s="303"/>
      <c r="O21" s="298"/>
    </row>
    <row r="22" spans="1:15" s="266" customFormat="1" ht="24">
      <c r="A22" s="272"/>
      <c r="B22" s="256" t="s">
        <v>2</v>
      </c>
      <c r="C22" s="275" t="s">
        <v>412</v>
      </c>
      <c r="D22" s="275"/>
      <c r="E22" s="274"/>
      <c r="F22" s="270"/>
      <c r="G22" s="269"/>
      <c r="H22" s="273"/>
      <c r="I22" s="251"/>
      <c r="J22" s="251"/>
      <c r="K22" s="251"/>
      <c r="L22" s="268"/>
      <c r="M22" s="267"/>
      <c r="N22" s="267"/>
      <c r="O22" s="257"/>
    </row>
    <row r="23" spans="1:15" s="229" customFormat="1" ht="23.25" customHeight="1">
      <c r="A23" s="237"/>
      <c r="B23" s="236"/>
      <c r="C23" s="234" t="s">
        <v>388</v>
      </c>
      <c r="D23" s="234"/>
      <c r="E23" s="236"/>
      <c r="F23" s="217"/>
      <c r="G23" s="238"/>
      <c r="H23" s="224"/>
      <c r="I23" s="232"/>
      <c r="J23" s="233"/>
      <c r="K23" s="232"/>
      <c r="L23" s="233"/>
      <c r="M23" s="240"/>
      <c r="N23" s="240"/>
      <c r="O23" s="257"/>
    </row>
    <row r="24" spans="1:14" s="229" customFormat="1" ht="23.25" customHeight="1">
      <c r="A24" s="239"/>
      <c r="B24" s="236"/>
      <c r="C24" s="234" t="s">
        <v>396</v>
      </c>
      <c r="D24" s="234" t="s">
        <v>413</v>
      </c>
      <c r="E24" s="236"/>
      <c r="F24" s="217"/>
      <c r="G24" s="238"/>
      <c r="H24" s="224"/>
      <c r="I24" s="232"/>
      <c r="J24" s="233"/>
      <c r="K24" s="232"/>
      <c r="L24" s="231"/>
      <c r="N24" s="230"/>
    </row>
    <row r="25" spans="1:14" s="229" customFormat="1" ht="23.25" customHeight="1">
      <c r="A25" s="239"/>
      <c r="B25" s="236"/>
      <c r="C25" s="234"/>
      <c r="D25" s="234" t="s">
        <v>387</v>
      </c>
      <c r="E25" s="236"/>
      <c r="F25" s="217">
        <f>+F26+F30</f>
        <v>0</v>
      </c>
      <c r="G25" s="238"/>
      <c r="H25" s="224"/>
      <c r="I25" s="232"/>
      <c r="J25" s="233"/>
      <c r="K25" s="232"/>
      <c r="L25" s="231"/>
      <c r="N25" s="230"/>
    </row>
    <row r="26" spans="1:14" s="229" customFormat="1" ht="23.25" customHeight="1">
      <c r="A26" s="239"/>
      <c r="B26" s="236"/>
      <c r="C26" s="234"/>
      <c r="D26" s="234" t="s">
        <v>414</v>
      </c>
      <c r="E26" s="236"/>
      <c r="F26" s="217">
        <f>+F27+F28+F29</f>
        <v>0</v>
      </c>
      <c r="G26" s="224" t="s">
        <v>384</v>
      </c>
      <c r="H26" s="224"/>
      <c r="I26" s="232"/>
      <c r="J26" s="233"/>
      <c r="K26" s="232"/>
      <c r="L26" s="231"/>
      <c r="N26" s="230"/>
    </row>
    <row r="27" spans="1:14" s="229" customFormat="1" ht="24">
      <c r="A27" s="237"/>
      <c r="B27" s="236"/>
      <c r="C27" s="234"/>
      <c r="D27" s="235"/>
      <c r="E27" s="234" t="s">
        <v>410</v>
      </c>
      <c r="F27" s="217"/>
      <c r="G27" s="224" t="s">
        <v>384</v>
      </c>
      <c r="H27" s="224"/>
      <c r="I27" s="232"/>
      <c r="J27" s="233"/>
      <c r="K27" s="232"/>
      <c r="L27" s="231"/>
      <c r="N27" s="230"/>
    </row>
    <row r="28" spans="1:14" s="229" customFormat="1" ht="24">
      <c r="A28" s="237"/>
      <c r="B28" s="236"/>
      <c r="C28" s="234"/>
      <c r="D28" s="235"/>
      <c r="E28" s="234" t="s">
        <v>411</v>
      </c>
      <c r="F28" s="217"/>
      <c r="G28" s="224" t="s">
        <v>384</v>
      </c>
      <c r="H28" s="224"/>
      <c r="I28" s="232"/>
      <c r="J28" s="233"/>
      <c r="K28" s="232"/>
      <c r="L28" s="231"/>
      <c r="N28" s="230"/>
    </row>
    <row r="29" spans="1:14" s="229" customFormat="1" ht="21.75" customHeight="1">
      <c r="A29" s="237"/>
      <c r="B29" s="236"/>
      <c r="C29" s="234"/>
      <c r="D29" s="235"/>
      <c r="E29" s="234" t="s">
        <v>411</v>
      </c>
      <c r="F29" s="217"/>
      <c r="G29" s="224" t="s">
        <v>384</v>
      </c>
      <c r="H29" s="224"/>
      <c r="I29" s="232"/>
      <c r="J29" s="233"/>
      <c r="K29" s="232"/>
      <c r="L29" s="231"/>
      <c r="N29" s="230"/>
    </row>
    <row r="30" spans="1:14" s="229" customFormat="1" ht="21.75" customHeight="1">
      <c r="A30" s="237"/>
      <c r="B30" s="236"/>
      <c r="C30" s="234"/>
      <c r="D30" s="288" t="s">
        <v>395</v>
      </c>
      <c r="E30" s="234"/>
      <c r="F30" s="217"/>
      <c r="G30" s="224" t="s">
        <v>384</v>
      </c>
      <c r="H30" s="224"/>
      <c r="I30" s="232"/>
      <c r="J30" s="233"/>
      <c r="K30" s="232"/>
      <c r="L30" s="231"/>
      <c r="N30" s="230"/>
    </row>
    <row r="31" spans="1:14" s="229" customFormat="1" ht="21.75" customHeight="1">
      <c r="A31" s="237"/>
      <c r="B31" s="236"/>
      <c r="C31" s="234"/>
      <c r="D31" s="234" t="s">
        <v>386</v>
      </c>
      <c r="E31" s="236"/>
      <c r="F31" s="217">
        <f>+F32+F33+F34</f>
        <v>0</v>
      </c>
      <c r="G31" s="224" t="s">
        <v>384</v>
      </c>
      <c r="H31" s="224"/>
      <c r="I31" s="232"/>
      <c r="J31" s="233"/>
      <c r="K31" s="232"/>
      <c r="L31" s="231"/>
      <c r="N31" s="230"/>
    </row>
    <row r="32" spans="1:14" s="220" customFormat="1" ht="24">
      <c r="A32" s="228"/>
      <c r="B32" s="227"/>
      <c r="C32" s="226"/>
      <c r="D32" s="235"/>
      <c r="E32" s="234" t="s">
        <v>410</v>
      </c>
      <c r="F32" s="278"/>
      <c r="G32" s="224" t="s">
        <v>384</v>
      </c>
      <c r="H32" s="265"/>
      <c r="I32" s="223"/>
      <c r="J32" s="222"/>
      <c r="K32" s="223"/>
      <c r="L32" s="231"/>
      <c r="N32" s="221"/>
    </row>
    <row r="33" spans="1:15" s="229" customFormat="1" ht="23.25" customHeight="1">
      <c r="A33" s="239"/>
      <c r="B33" s="236"/>
      <c r="C33" s="234"/>
      <c r="D33" s="235"/>
      <c r="E33" s="234" t="s">
        <v>411</v>
      </c>
      <c r="F33" s="278"/>
      <c r="G33" s="224" t="s">
        <v>384</v>
      </c>
      <c r="H33" s="224"/>
      <c r="I33" s="232"/>
      <c r="J33" s="233"/>
      <c r="K33" s="232"/>
      <c r="L33" s="231"/>
      <c r="M33" s="230"/>
      <c r="N33" s="230"/>
      <c r="O33" s="257"/>
    </row>
    <row r="34" spans="1:15" s="229" customFormat="1" ht="23.25" customHeight="1">
      <c r="A34" s="239"/>
      <c r="B34" s="236"/>
      <c r="C34" s="234"/>
      <c r="D34" s="235"/>
      <c r="E34" s="234" t="s">
        <v>411</v>
      </c>
      <c r="F34" s="278"/>
      <c r="G34" s="224" t="s">
        <v>384</v>
      </c>
      <c r="H34" s="224"/>
      <c r="I34" s="232"/>
      <c r="J34" s="233"/>
      <c r="K34" s="232"/>
      <c r="L34" s="231"/>
      <c r="M34" s="230"/>
      <c r="N34" s="230"/>
      <c r="O34" s="257"/>
    </row>
    <row r="35" spans="1:15" s="229" customFormat="1" ht="24">
      <c r="A35" s="237"/>
      <c r="B35" s="236"/>
      <c r="C35" s="234"/>
      <c r="D35" s="226" t="s">
        <v>385</v>
      </c>
      <c r="E35" s="261"/>
      <c r="F35" s="217">
        <f>+F31+F25</f>
        <v>0</v>
      </c>
      <c r="G35" s="224" t="s">
        <v>384</v>
      </c>
      <c r="H35" s="224"/>
      <c r="I35" s="232"/>
      <c r="J35" s="233"/>
      <c r="K35" s="232"/>
      <c r="L35" s="231"/>
      <c r="M35" s="230"/>
      <c r="N35" s="230"/>
      <c r="O35" s="257"/>
    </row>
    <row r="36" spans="1:15" s="299" customFormat="1" ht="24.75" customHeight="1">
      <c r="A36" s="289"/>
      <c r="B36" s="290" t="s">
        <v>394</v>
      </c>
      <c r="C36" s="290"/>
      <c r="D36" s="290"/>
      <c r="E36" s="291"/>
      <c r="F36" s="292"/>
      <c r="G36" s="293"/>
      <c r="H36" s="294" t="e">
        <f>+H37+H41</f>
        <v>#REF!</v>
      </c>
      <c r="I36" s="295">
        <v>0</v>
      </c>
      <c r="J36" s="295"/>
      <c r="K36" s="295">
        <f>+K37+K41</f>
        <v>0</v>
      </c>
      <c r="L36" s="301"/>
      <c r="M36" s="297"/>
      <c r="N36" s="297"/>
      <c r="O36" s="298"/>
    </row>
    <row r="37" spans="1:15" s="266" customFormat="1" ht="24" customHeight="1">
      <c r="A37" s="272"/>
      <c r="B37" s="271" t="s">
        <v>393</v>
      </c>
      <c r="C37" s="275" t="s">
        <v>392</v>
      </c>
      <c r="D37" s="275"/>
      <c r="E37" s="274"/>
      <c r="F37" s="270"/>
      <c r="G37" s="269"/>
      <c r="H37" s="273"/>
      <c r="I37" s="251">
        <v>0</v>
      </c>
      <c r="J37" s="251"/>
      <c r="K37" s="251">
        <f>+K38</f>
        <v>0</v>
      </c>
      <c r="L37" s="268"/>
      <c r="M37" s="267"/>
      <c r="N37" s="267"/>
      <c r="O37" s="257"/>
    </row>
    <row r="38" spans="1:15" s="241" customFormat="1" ht="24">
      <c r="A38" s="248"/>
      <c r="B38" s="246"/>
      <c r="C38" s="247" t="s">
        <v>389</v>
      </c>
      <c r="D38" s="250" t="s">
        <v>415</v>
      </c>
      <c r="E38" s="246"/>
      <c r="F38" s="245"/>
      <c r="G38" s="244"/>
      <c r="H38" s="263">
        <v>29123400</v>
      </c>
      <c r="I38" s="243">
        <v>0</v>
      </c>
      <c r="J38" s="243"/>
      <c r="K38" s="243">
        <f>+K40</f>
        <v>0</v>
      </c>
      <c r="L38" s="242"/>
      <c r="M38" s="249"/>
      <c r="N38" s="249"/>
      <c r="O38" s="257"/>
    </row>
    <row r="39" spans="1:15" s="229" customFormat="1" ht="24">
      <c r="A39" s="237"/>
      <c r="B39" s="236"/>
      <c r="C39" s="262"/>
      <c r="D39" s="234" t="s">
        <v>388</v>
      </c>
      <c r="E39" s="261"/>
      <c r="F39" s="217"/>
      <c r="G39" s="238"/>
      <c r="H39" s="224"/>
      <c r="I39" s="232"/>
      <c r="J39" s="233"/>
      <c r="K39" s="232"/>
      <c r="L39" s="233"/>
      <c r="M39" s="230"/>
      <c r="N39" s="230"/>
      <c r="O39" s="257"/>
    </row>
    <row r="40" spans="1:15" s="220" customFormat="1" ht="24">
      <c r="A40" s="228"/>
      <c r="B40" s="227"/>
      <c r="C40" s="258"/>
      <c r="D40" s="226" t="s">
        <v>416</v>
      </c>
      <c r="E40" s="276"/>
      <c r="F40" s="225"/>
      <c r="G40" s="260"/>
      <c r="H40" s="265"/>
      <c r="I40" s="223"/>
      <c r="J40" s="222"/>
      <c r="K40" s="223"/>
      <c r="L40" s="222"/>
      <c r="M40" s="221"/>
      <c r="N40" s="221"/>
      <c r="O40" s="259"/>
    </row>
    <row r="41" spans="1:15" s="266" customFormat="1" ht="25.5" customHeight="1">
      <c r="A41" s="272"/>
      <c r="B41" s="271" t="s">
        <v>391</v>
      </c>
      <c r="C41" s="275" t="s">
        <v>390</v>
      </c>
      <c r="D41" s="275"/>
      <c r="E41" s="274"/>
      <c r="F41" s="270"/>
      <c r="G41" s="269"/>
      <c r="H41" s="273" t="e">
        <f>+#REF!+#REF!+#REF!+#REF!+#REF!+#REF!+#REF!</f>
        <v>#REF!</v>
      </c>
      <c r="I41" s="251">
        <v>0</v>
      </c>
      <c r="J41" s="251"/>
      <c r="K41" s="251"/>
      <c r="L41" s="268"/>
      <c r="M41" s="267"/>
      <c r="N41" s="267"/>
      <c r="O41" s="257"/>
    </row>
    <row r="42" spans="1:15" s="241" customFormat="1" ht="24">
      <c r="A42" s="248"/>
      <c r="B42" s="246"/>
      <c r="C42" s="247" t="s">
        <v>389</v>
      </c>
      <c r="D42" s="250" t="s">
        <v>415</v>
      </c>
      <c r="E42" s="246"/>
      <c r="F42" s="245"/>
      <c r="G42" s="244"/>
      <c r="H42" s="263">
        <v>29123400</v>
      </c>
      <c r="I42" s="243">
        <v>0</v>
      </c>
      <c r="J42" s="243"/>
      <c r="K42" s="243">
        <f>+K44</f>
        <v>0</v>
      </c>
      <c r="L42" s="242"/>
      <c r="M42" s="249"/>
      <c r="N42" s="249"/>
      <c r="O42" s="257"/>
    </row>
    <row r="43" spans="1:15" s="229" customFormat="1" ht="24">
      <c r="A43" s="237"/>
      <c r="B43" s="236"/>
      <c r="C43" s="262"/>
      <c r="D43" s="234" t="s">
        <v>388</v>
      </c>
      <c r="E43" s="261"/>
      <c r="F43" s="217"/>
      <c r="G43" s="238"/>
      <c r="H43" s="224"/>
      <c r="I43" s="232"/>
      <c r="J43" s="233"/>
      <c r="K43" s="232"/>
      <c r="L43" s="233"/>
      <c r="M43" s="230"/>
      <c r="N43" s="230"/>
      <c r="O43" s="257"/>
    </row>
    <row r="44" spans="1:15" s="220" customFormat="1" ht="24">
      <c r="A44" s="228"/>
      <c r="B44" s="227"/>
      <c r="C44" s="258"/>
      <c r="D44" s="226" t="s">
        <v>416</v>
      </c>
      <c r="E44" s="276"/>
      <c r="F44" s="225"/>
      <c r="G44" s="260"/>
      <c r="H44" s="265"/>
      <c r="I44" s="223"/>
      <c r="J44" s="222"/>
      <c r="K44" s="223"/>
      <c r="L44" s="222"/>
      <c r="M44" s="221"/>
      <c r="N44" s="221"/>
      <c r="O44" s="259"/>
    </row>
    <row r="45" spans="1:12" ht="21.75" customHeight="1">
      <c r="A45" s="327"/>
      <c r="G45" s="238"/>
      <c r="H45" s="341"/>
      <c r="I45" s="341"/>
      <c r="J45" s="335"/>
      <c r="K45" s="287"/>
      <c r="L45" s="335"/>
    </row>
    <row r="46" spans="1:12" ht="29.25" customHeight="1">
      <c r="A46" s="406" t="s">
        <v>500</v>
      </c>
      <c r="B46" s="407"/>
      <c r="C46" s="408"/>
      <c r="D46" s="408"/>
      <c r="E46" s="407"/>
      <c r="F46" s="409"/>
      <c r="G46" s="409"/>
      <c r="H46" s="410"/>
      <c r="I46" s="410"/>
      <c r="J46" s="411"/>
      <c r="K46" s="410"/>
      <c r="L46" s="411"/>
    </row>
    <row r="47" spans="1:12" ht="21.75" customHeight="1">
      <c r="A47" s="255"/>
      <c r="B47" s="253"/>
      <c r="C47" s="254"/>
      <c r="D47" s="254"/>
      <c r="E47" s="253"/>
      <c r="F47" s="252"/>
      <c r="G47" s="252"/>
      <c r="H47" s="341"/>
      <c r="I47" s="341"/>
      <c r="J47" s="403"/>
      <c r="K47" s="404"/>
      <c r="L47" s="405"/>
    </row>
    <row r="48" spans="1:14" s="325" customFormat="1" ht="30.75">
      <c r="A48" s="342" t="s">
        <v>417</v>
      </c>
      <c r="B48" s="328"/>
      <c r="C48" s="329"/>
      <c r="D48" s="329"/>
      <c r="E48" s="328"/>
      <c r="F48" s="330"/>
      <c r="G48" s="330"/>
      <c r="H48" s="331"/>
      <c r="I48" s="331"/>
      <c r="J48" s="332"/>
      <c r="K48" s="331"/>
      <c r="L48" s="343"/>
      <c r="N48" s="326"/>
    </row>
    <row r="49" spans="1:12" ht="21.75" customHeight="1">
      <c r="A49" s="284">
        <v>3.2</v>
      </c>
      <c r="B49" s="274" t="s">
        <v>403</v>
      </c>
      <c r="C49" s="275"/>
      <c r="D49" s="275"/>
      <c r="E49" s="274"/>
      <c r="F49" s="270"/>
      <c r="G49" s="238"/>
      <c r="H49" s="341"/>
      <c r="I49" s="341"/>
      <c r="J49" s="286"/>
      <c r="K49" s="338">
        <f>+K50</f>
        <v>24000000</v>
      </c>
      <c r="L49" s="344"/>
    </row>
    <row r="50" spans="1:12" ht="21.75" customHeight="1">
      <c r="A50" s="280"/>
      <c r="B50" s="279" t="s">
        <v>402</v>
      </c>
      <c r="C50" s="275" t="s">
        <v>401</v>
      </c>
      <c r="D50" s="275"/>
      <c r="E50" s="274"/>
      <c r="F50" s="270"/>
      <c r="G50" s="269"/>
      <c r="H50" s="341"/>
      <c r="I50" s="341"/>
      <c r="J50" s="335"/>
      <c r="K50" s="339">
        <f>+K51+K53</f>
        <v>24000000</v>
      </c>
      <c r="L50" s="344"/>
    </row>
    <row r="51" spans="1:12" ht="21.75" customHeight="1">
      <c r="A51" s="289"/>
      <c r="B51" s="290" t="s">
        <v>400</v>
      </c>
      <c r="C51" s="290"/>
      <c r="D51" s="290"/>
      <c r="E51" s="291"/>
      <c r="F51" s="292"/>
      <c r="G51" s="293"/>
      <c r="H51" s="341"/>
      <c r="I51" s="341"/>
      <c r="J51" s="335"/>
      <c r="K51" s="287"/>
      <c r="L51" s="344"/>
    </row>
    <row r="52" spans="1:12" ht="24">
      <c r="A52" s="327"/>
      <c r="G52" s="238"/>
      <c r="H52" s="341"/>
      <c r="I52" s="341"/>
      <c r="J52" s="335"/>
      <c r="K52" s="287"/>
      <c r="L52" s="344"/>
    </row>
    <row r="53" spans="1:15" s="299" customFormat="1" ht="24">
      <c r="A53" s="289"/>
      <c r="B53" s="290" t="s">
        <v>397</v>
      </c>
      <c r="C53" s="290"/>
      <c r="D53" s="290"/>
      <c r="E53" s="291"/>
      <c r="F53" s="292"/>
      <c r="G53" s="300"/>
      <c r="H53" s="294"/>
      <c r="I53" s="333">
        <v>10800000</v>
      </c>
      <c r="J53" s="295"/>
      <c r="K53" s="295">
        <f>+K54</f>
        <v>24000000</v>
      </c>
      <c r="L53" s="334"/>
      <c r="M53" s="302"/>
      <c r="N53" s="303"/>
      <c r="O53" s="298"/>
    </row>
    <row r="54" spans="1:15" s="241" customFormat="1" ht="24">
      <c r="A54" s="248"/>
      <c r="B54" s="304" t="s">
        <v>418</v>
      </c>
      <c r="C54" s="305" t="s">
        <v>399</v>
      </c>
      <c r="D54" s="305"/>
      <c r="E54" s="306"/>
      <c r="F54" s="307"/>
      <c r="G54" s="308"/>
      <c r="H54" s="309">
        <f>+H68+H75</f>
        <v>0</v>
      </c>
      <c r="I54" s="310">
        <v>55987600</v>
      </c>
      <c r="J54" s="310"/>
      <c r="K54" s="310">
        <f>+K56</f>
        <v>24000000</v>
      </c>
      <c r="L54" s="242"/>
      <c r="M54" s="311"/>
      <c r="N54" s="311"/>
      <c r="O54" s="257"/>
    </row>
    <row r="55" spans="1:14" s="241" customFormat="1" ht="24">
      <c r="A55" s="248"/>
      <c r="B55" s="304"/>
      <c r="C55" s="305" t="s">
        <v>388</v>
      </c>
      <c r="D55" s="305"/>
      <c r="E55" s="306"/>
      <c r="F55" s="307"/>
      <c r="G55" s="308"/>
      <c r="H55" s="309"/>
      <c r="I55" s="310"/>
      <c r="J55" s="310"/>
      <c r="K55" s="310"/>
      <c r="L55" s="242"/>
      <c r="M55" s="311"/>
      <c r="N55" s="311"/>
    </row>
    <row r="56" spans="1:14" s="229" customFormat="1" ht="23.25" customHeight="1">
      <c r="A56" s="312"/>
      <c r="B56" s="313"/>
      <c r="C56" s="314" t="s">
        <v>396</v>
      </c>
      <c r="D56" s="314" t="s">
        <v>419</v>
      </c>
      <c r="E56" s="313"/>
      <c r="F56" s="315"/>
      <c r="G56" s="316"/>
      <c r="H56" s="317"/>
      <c r="I56" s="318"/>
      <c r="J56" s="233"/>
      <c r="K56" s="318">
        <f>+F59</f>
        <v>24000000</v>
      </c>
      <c r="L56" s="412" t="s">
        <v>398</v>
      </c>
      <c r="N56" s="319"/>
    </row>
    <row r="57" spans="1:14" s="229" customFormat="1" ht="23.25" customHeight="1">
      <c r="A57" s="312"/>
      <c r="B57" s="313"/>
      <c r="C57" s="314"/>
      <c r="D57" s="314" t="s">
        <v>387</v>
      </c>
      <c r="E57" s="313"/>
      <c r="F57" s="345">
        <f>+F58+F62</f>
        <v>120000000</v>
      </c>
      <c r="G57" s="317" t="s">
        <v>384</v>
      </c>
      <c r="H57" s="317"/>
      <c r="I57" s="318"/>
      <c r="J57" s="233"/>
      <c r="K57" s="318"/>
      <c r="L57" s="412"/>
      <c r="N57" s="319"/>
    </row>
    <row r="58" spans="1:14" s="229" customFormat="1" ht="23.25" customHeight="1">
      <c r="A58" s="312"/>
      <c r="B58" s="313"/>
      <c r="C58" s="314"/>
      <c r="D58" s="337" t="s">
        <v>414</v>
      </c>
      <c r="E58" s="313"/>
      <c r="F58" s="336">
        <v>120000000</v>
      </c>
      <c r="G58" s="317" t="s">
        <v>384</v>
      </c>
      <c r="H58" s="317"/>
      <c r="I58" s="318"/>
      <c r="J58" s="233"/>
      <c r="K58" s="318"/>
      <c r="L58" s="412"/>
      <c r="N58" s="319"/>
    </row>
    <row r="59" spans="1:14" s="229" customFormat="1" ht="24">
      <c r="A59" s="237"/>
      <c r="B59" s="313"/>
      <c r="C59" s="314"/>
      <c r="D59" s="235"/>
      <c r="E59" s="314" t="s">
        <v>504</v>
      </c>
      <c r="F59" s="336">
        <f>+(F58*0.2)</f>
        <v>24000000</v>
      </c>
      <c r="G59" s="317" t="s">
        <v>384</v>
      </c>
      <c r="H59" s="317"/>
      <c r="I59" s="318"/>
      <c r="J59" s="233"/>
      <c r="K59" s="318"/>
      <c r="L59" s="412"/>
      <c r="N59" s="319"/>
    </row>
    <row r="60" spans="1:14" s="229" customFormat="1" ht="24">
      <c r="A60" s="237"/>
      <c r="B60" s="313"/>
      <c r="C60" s="314"/>
      <c r="D60" s="235"/>
      <c r="E60" s="314" t="s">
        <v>420</v>
      </c>
      <c r="F60" s="336">
        <f>+(F58*0.4)</f>
        <v>48000000</v>
      </c>
      <c r="G60" s="317" t="s">
        <v>384</v>
      </c>
      <c r="H60" s="317"/>
      <c r="I60" s="318"/>
      <c r="J60" s="233"/>
      <c r="K60" s="318"/>
      <c r="L60" s="231"/>
      <c r="N60" s="319"/>
    </row>
    <row r="61" spans="1:14" s="229" customFormat="1" ht="24">
      <c r="A61" s="237"/>
      <c r="B61" s="313"/>
      <c r="C61" s="314"/>
      <c r="D61" s="235"/>
      <c r="E61" s="314" t="s">
        <v>505</v>
      </c>
      <c r="F61" s="336">
        <f>+(F58*0.4)</f>
        <v>48000000</v>
      </c>
      <c r="G61" s="317" t="s">
        <v>384</v>
      </c>
      <c r="H61" s="317"/>
      <c r="I61" s="318"/>
      <c r="J61" s="233"/>
      <c r="K61" s="318"/>
      <c r="L61" s="231"/>
      <c r="N61" s="319"/>
    </row>
    <row r="62" spans="1:14" s="229" customFormat="1" ht="21.75" customHeight="1">
      <c r="A62" s="237"/>
      <c r="B62" s="313"/>
      <c r="C62" s="314"/>
      <c r="D62" s="288" t="s">
        <v>395</v>
      </c>
      <c r="E62" s="314"/>
      <c r="F62" s="315"/>
      <c r="G62" s="317" t="s">
        <v>384</v>
      </c>
      <c r="H62" s="317"/>
      <c r="I62" s="318"/>
      <c r="J62" s="233"/>
      <c r="K62" s="318"/>
      <c r="L62" s="231"/>
      <c r="N62" s="319"/>
    </row>
    <row r="63" spans="1:14" s="229" customFormat="1" ht="21.75" customHeight="1">
      <c r="A63" s="237"/>
      <c r="B63" s="313"/>
      <c r="C63" s="314"/>
      <c r="D63" s="314" t="s">
        <v>386</v>
      </c>
      <c r="E63" s="313"/>
      <c r="F63" s="315">
        <f>+F64+F65+F66</f>
        <v>2125000</v>
      </c>
      <c r="G63" s="317" t="s">
        <v>384</v>
      </c>
      <c r="H63" s="317"/>
      <c r="I63" s="318"/>
      <c r="J63" s="233"/>
      <c r="K63" s="318"/>
      <c r="L63" s="231"/>
      <c r="N63" s="319"/>
    </row>
    <row r="64" spans="1:14" s="220" customFormat="1" ht="24">
      <c r="A64" s="228"/>
      <c r="B64" s="320"/>
      <c r="C64" s="321"/>
      <c r="D64" s="235"/>
      <c r="E64" s="314" t="s">
        <v>504</v>
      </c>
      <c r="F64" s="346">
        <f>+((10000000*0.02+(110000000*0.0175)))*0.2</f>
        <v>425000</v>
      </c>
      <c r="G64" s="317" t="s">
        <v>384</v>
      </c>
      <c r="H64" s="322"/>
      <c r="I64" s="323"/>
      <c r="J64" s="222"/>
      <c r="K64" s="323"/>
      <c r="L64" s="231"/>
      <c r="N64" s="324"/>
    </row>
    <row r="65" spans="1:15" s="229" customFormat="1" ht="23.25" customHeight="1">
      <c r="A65" s="312"/>
      <c r="B65" s="313"/>
      <c r="C65" s="314"/>
      <c r="D65" s="235"/>
      <c r="E65" s="314" t="s">
        <v>420</v>
      </c>
      <c r="F65" s="346">
        <f>+((10000000*0.02+(110000000*0.0175)))*0.4</f>
        <v>850000</v>
      </c>
      <c r="G65" s="316"/>
      <c r="H65" s="317"/>
      <c r="I65" s="318"/>
      <c r="J65" s="233"/>
      <c r="K65" s="318"/>
      <c r="L65" s="264"/>
      <c r="M65" s="319"/>
      <c r="N65" s="319"/>
      <c r="O65" s="257"/>
    </row>
    <row r="66" spans="1:15" s="229" customFormat="1" ht="23.25" customHeight="1">
      <c r="A66" s="312"/>
      <c r="B66" s="313"/>
      <c r="C66" s="314"/>
      <c r="D66" s="235"/>
      <c r="E66" s="314" t="s">
        <v>505</v>
      </c>
      <c r="F66" s="346">
        <f>+((10000000*0.02+(110000000*0.0175)))*0.4</f>
        <v>850000</v>
      </c>
      <c r="G66" s="316"/>
      <c r="H66" s="317"/>
      <c r="I66" s="318"/>
      <c r="J66" s="233"/>
      <c r="K66" s="318"/>
      <c r="L66" s="264"/>
      <c r="M66" s="319"/>
      <c r="N66" s="319"/>
      <c r="O66" s="257"/>
    </row>
    <row r="67" spans="1:15" s="229" customFormat="1" ht="24">
      <c r="A67" s="347"/>
      <c r="B67" s="348"/>
      <c r="C67" s="349"/>
      <c r="D67" s="350" t="s">
        <v>385</v>
      </c>
      <c r="E67" s="351"/>
      <c r="F67" s="352">
        <f>+F63+F57</f>
        <v>122125000</v>
      </c>
      <c r="G67" s="353" t="s">
        <v>384</v>
      </c>
      <c r="H67" s="353"/>
      <c r="I67" s="354"/>
      <c r="J67" s="355"/>
      <c r="K67" s="354"/>
      <c r="L67" s="356"/>
      <c r="M67" s="319"/>
      <c r="N67" s="319"/>
      <c r="O67" s="257"/>
    </row>
  </sheetData>
  <sheetProtection/>
  <mergeCells count="4">
    <mergeCell ref="L56:L59"/>
    <mergeCell ref="A2:G3"/>
    <mergeCell ref="J2:K2"/>
    <mergeCell ref="L2:L3"/>
  </mergeCells>
  <printOptions/>
  <pageMargins left="0.35433070866141736" right="0.1968503937007874" top="0.5905511811023623" bottom="0.15748031496062992" header="0.4330708661417323" footer="0.15748031496062992"/>
  <pageSetup horizontalDpi="600" verticalDpi="600" orientation="portrait" paperSize="9" scale="65" r:id="rId1"/>
  <headerFooter alignWithMargins="0">
    <oddHeader>&amp;R&amp;16B</oddHeader>
    <oddFooter>&amp;R&amp;8&amp;Z&amp;F</oddFooter>
  </headerFooter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40"/>
  <sheetViews>
    <sheetView view="pageBreakPreview" zoomScale="90" zoomScaleSheetLayoutView="90" zoomScalePageLayoutView="0" workbookViewId="0" topLeftCell="A16">
      <selection activeCell="G19" sqref="G19"/>
    </sheetView>
  </sheetViews>
  <sheetFormatPr defaultColWidth="9.00390625" defaultRowHeight="12.75"/>
  <cols>
    <col min="1" max="1" width="57.421875" style="194" customWidth="1"/>
    <col min="2" max="2" width="13.7109375" style="194" customWidth="1"/>
    <col min="3" max="3" width="41.57421875" style="194" customWidth="1"/>
    <col min="4" max="16384" width="9.00390625" style="194" customWidth="1"/>
  </cols>
  <sheetData>
    <row r="1" spans="1:3" ht="24.75">
      <c r="A1" s="422" t="s">
        <v>383</v>
      </c>
      <c r="B1" s="422"/>
      <c r="C1" s="422"/>
    </row>
    <row r="2" spans="1:3" ht="9" customHeight="1">
      <c r="A2" s="195"/>
      <c r="B2" s="195"/>
      <c r="C2" s="196"/>
    </row>
    <row r="3" spans="1:3" ht="24.75">
      <c r="A3" s="195"/>
      <c r="B3" s="195"/>
      <c r="C3" s="196" t="s">
        <v>356</v>
      </c>
    </row>
    <row r="4" spans="1:3" ht="22.5">
      <c r="A4" s="197" t="s">
        <v>357</v>
      </c>
      <c r="B4" s="197" t="s">
        <v>227</v>
      </c>
      <c r="C4" s="197" t="s">
        <v>358</v>
      </c>
    </row>
    <row r="5" spans="1:3" ht="22.5">
      <c r="A5" s="198"/>
      <c r="B5" s="198" t="s">
        <v>381</v>
      </c>
      <c r="C5" s="198" t="s">
        <v>359</v>
      </c>
    </row>
    <row r="6" spans="1:3" ht="22.5">
      <c r="A6" s="199" t="s">
        <v>378</v>
      </c>
      <c r="B6" s="212">
        <f>+B7</f>
        <v>0</v>
      </c>
      <c r="C6" s="200"/>
    </row>
    <row r="7" spans="1:3" ht="22.5">
      <c r="A7" s="201" t="s">
        <v>377</v>
      </c>
      <c r="B7" s="202">
        <f>+B8</f>
        <v>0</v>
      </c>
      <c r="C7" s="201"/>
    </row>
    <row r="8" spans="1:3" ht="22.5">
      <c r="A8" s="203" t="s">
        <v>362</v>
      </c>
      <c r="B8" s="204">
        <f>+B9</f>
        <v>0</v>
      </c>
      <c r="C8" s="205"/>
    </row>
    <row r="9" spans="1:3" ht="22.5">
      <c r="A9" s="206" t="s">
        <v>376</v>
      </c>
      <c r="B9" s="204">
        <f>+B10</f>
        <v>0</v>
      </c>
      <c r="C9" s="205"/>
    </row>
    <row r="10" spans="1:3" ht="22.5">
      <c r="A10" s="207" t="s">
        <v>379</v>
      </c>
      <c r="B10" s="204">
        <f>+B11</f>
        <v>0</v>
      </c>
      <c r="C10" s="205"/>
    </row>
    <row r="11" spans="1:3" ht="22.5">
      <c r="A11" s="208" t="s">
        <v>375</v>
      </c>
      <c r="B11" s="204"/>
      <c r="C11" s="205" t="s">
        <v>366</v>
      </c>
    </row>
    <row r="12" spans="1:3" ht="22.5">
      <c r="A12" s="208"/>
      <c r="B12" s="205"/>
      <c r="C12" s="209"/>
    </row>
    <row r="13" spans="1:3" ht="22.5">
      <c r="A13" s="208"/>
      <c r="B13" s="205"/>
      <c r="C13" s="209"/>
    </row>
    <row r="14" spans="1:3" ht="22.5">
      <c r="A14" s="208"/>
      <c r="B14" s="205"/>
      <c r="C14" s="209"/>
    </row>
    <row r="15" spans="1:3" ht="22.5">
      <c r="A15" s="211"/>
      <c r="B15" s="211"/>
      <c r="C15" s="211"/>
    </row>
    <row r="16" spans="1:3" ht="36.75">
      <c r="A16" s="423" t="s">
        <v>380</v>
      </c>
      <c r="B16" s="423"/>
      <c r="C16" s="423"/>
    </row>
    <row r="17" spans="1:3" ht="24.75">
      <c r="A17" s="422" t="s">
        <v>506</v>
      </c>
      <c r="B17" s="422"/>
      <c r="C17" s="422"/>
    </row>
    <row r="18" spans="1:3" ht="9" customHeight="1">
      <c r="A18" s="195"/>
      <c r="B18" s="195"/>
      <c r="C18" s="196"/>
    </row>
    <row r="19" spans="1:3" ht="24.75">
      <c r="A19" s="195"/>
      <c r="B19" s="195"/>
      <c r="C19" s="196" t="s">
        <v>356</v>
      </c>
    </row>
    <row r="20" spans="1:3" ht="22.5">
      <c r="A20" s="197" t="s">
        <v>357</v>
      </c>
      <c r="B20" s="197" t="s">
        <v>227</v>
      </c>
      <c r="C20" s="197" t="s">
        <v>358</v>
      </c>
    </row>
    <row r="21" spans="1:3" ht="22.5">
      <c r="A21" s="198"/>
      <c r="B21" s="198" t="s">
        <v>382</v>
      </c>
      <c r="C21" s="198" t="s">
        <v>359</v>
      </c>
    </row>
    <row r="22" spans="1:3" ht="22.5">
      <c r="A22" s="199" t="s">
        <v>360</v>
      </c>
      <c r="B22" s="212">
        <f>+B23+B31</f>
        <v>9</v>
      </c>
      <c r="C22" s="200"/>
    </row>
    <row r="23" spans="1:3" ht="22.5">
      <c r="A23" s="201" t="s">
        <v>361</v>
      </c>
      <c r="B23" s="202">
        <f>+B24</f>
        <v>3</v>
      </c>
      <c r="C23" s="201"/>
    </row>
    <row r="24" spans="1:3" ht="22.5">
      <c r="A24" s="203" t="s">
        <v>362</v>
      </c>
      <c r="B24" s="204">
        <f>+B25</f>
        <v>3</v>
      </c>
      <c r="C24" s="205"/>
    </row>
    <row r="25" spans="1:3" ht="22.5">
      <c r="A25" s="206" t="s">
        <v>363</v>
      </c>
      <c r="B25" s="204">
        <f>+B26</f>
        <v>3</v>
      </c>
      <c r="C25" s="205"/>
    </row>
    <row r="26" spans="1:3" ht="22.5">
      <c r="A26" s="207" t="s">
        <v>364</v>
      </c>
      <c r="B26" s="204">
        <f>+B27</f>
        <v>3</v>
      </c>
      <c r="C26" s="205"/>
    </row>
    <row r="27" spans="1:3" ht="22.5">
      <c r="A27" s="208" t="s">
        <v>365</v>
      </c>
      <c r="B27" s="204">
        <v>3</v>
      </c>
      <c r="C27" s="205" t="s">
        <v>366</v>
      </c>
    </row>
    <row r="28" spans="1:3" ht="22.5">
      <c r="A28" s="208"/>
      <c r="B28" s="204"/>
      <c r="C28" s="209" t="s">
        <v>367</v>
      </c>
    </row>
    <row r="29" spans="1:3" ht="22.5">
      <c r="A29" s="208"/>
      <c r="B29" s="204"/>
      <c r="C29" s="209" t="s">
        <v>368</v>
      </c>
    </row>
    <row r="30" spans="1:3" ht="6.75" customHeight="1">
      <c r="A30" s="208"/>
      <c r="B30" s="204"/>
      <c r="C30" s="209"/>
    </row>
    <row r="31" spans="1:3" ht="22.5">
      <c r="A31" s="201" t="s">
        <v>369</v>
      </c>
      <c r="B31" s="202">
        <f>+B32</f>
        <v>6</v>
      </c>
      <c r="C31" s="210"/>
    </row>
    <row r="32" spans="1:3" ht="22.5">
      <c r="A32" s="203" t="s">
        <v>362</v>
      </c>
      <c r="B32" s="204">
        <f>+B33</f>
        <v>6</v>
      </c>
      <c r="C32" s="209"/>
    </row>
    <row r="33" spans="1:3" ht="22.5">
      <c r="A33" s="206" t="s">
        <v>363</v>
      </c>
      <c r="B33" s="204">
        <f>+B34</f>
        <v>6</v>
      </c>
      <c r="C33" s="209"/>
    </row>
    <row r="34" spans="1:3" ht="22.5">
      <c r="A34" s="207" t="s">
        <v>364</v>
      </c>
      <c r="B34" s="204">
        <f>+B35+B37</f>
        <v>6</v>
      </c>
      <c r="C34" s="209"/>
    </row>
    <row r="35" spans="1:3" ht="22.5">
      <c r="A35" s="208" t="s">
        <v>370</v>
      </c>
      <c r="B35" s="204">
        <v>2</v>
      </c>
      <c r="C35" s="209" t="s">
        <v>366</v>
      </c>
    </row>
    <row r="36" spans="1:3" ht="22.5">
      <c r="A36" s="205"/>
      <c r="B36" s="204"/>
      <c r="C36" s="209" t="s">
        <v>371</v>
      </c>
    </row>
    <row r="37" spans="1:3" ht="22.5">
      <c r="A37" s="208" t="s">
        <v>372</v>
      </c>
      <c r="B37" s="204">
        <v>4</v>
      </c>
      <c r="C37" s="209" t="s">
        <v>366</v>
      </c>
    </row>
    <row r="38" spans="1:3" ht="22.5">
      <c r="A38" s="205"/>
      <c r="B38" s="204"/>
      <c r="C38" s="209" t="s">
        <v>373</v>
      </c>
    </row>
    <row r="39" spans="1:3" ht="22.5">
      <c r="A39" s="205"/>
      <c r="B39" s="204"/>
      <c r="C39" s="205" t="s">
        <v>374</v>
      </c>
    </row>
    <row r="40" spans="1:3" ht="22.5">
      <c r="A40" s="211"/>
      <c r="B40" s="211"/>
      <c r="C40" s="211"/>
    </row>
  </sheetData>
  <sheetProtection/>
  <mergeCells count="3">
    <mergeCell ref="A17:C17"/>
    <mergeCell ref="A1:C1"/>
    <mergeCell ref="A16:C1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&amp;R&amp;16D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"/>
  <sheetViews>
    <sheetView showGridLines="0" view="pageBreakPreview" zoomScale="60" zoomScaleNormal="75" zoomScalePageLayoutView="0" workbookViewId="0" topLeftCell="A1">
      <selection activeCell="N26" sqref="N26"/>
    </sheetView>
  </sheetViews>
  <sheetFormatPr defaultColWidth="9.140625" defaultRowHeight="12.75"/>
  <cols>
    <col min="1" max="1" width="5.421875" style="1" customWidth="1"/>
    <col min="2" max="2" width="34.421875" style="1" customWidth="1"/>
    <col min="3" max="3" width="37.28125" style="1" customWidth="1"/>
    <col min="4" max="4" width="7.140625" style="1" customWidth="1"/>
    <col min="5" max="5" width="8.8515625" style="1" customWidth="1"/>
    <col min="6" max="6" width="12.00390625" style="1" customWidth="1"/>
    <col min="7" max="7" width="12.57421875" style="1" customWidth="1"/>
    <col min="8" max="8" width="33.00390625" style="1" bestFit="1" customWidth="1"/>
    <col min="9" max="16384" width="9.140625" style="1" customWidth="1"/>
  </cols>
  <sheetData>
    <row r="1" spans="1:7" ht="23.25">
      <c r="A1" s="17" t="s">
        <v>321</v>
      </c>
      <c r="B1" s="17"/>
      <c r="C1" s="17"/>
      <c r="D1" s="17"/>
      <c r="E1" s="17"/>
      <c r="F1" s="17"/>
      <c r="G1" s="17"/>
    </row>
    <row r="2" spans="2:8" ht="23.25">
      <c r="B2" s="17"/>
      <c r="C2" s="363" t="s">
        <v>350</v>
      </c>
      <c r="D2" s="17"/>
      <c r="E2" s="17"/>
      <c r="F2" s="17"/>
      <c r="G2" s="17"/>
      <c r="H2" s="362" t="s">
        <v>426</v>
      </c>
    </row>
    <row r="3" spans="1:8" ht="23.25">
      <c r="A3" s="1" t="s">
        <v>27</v>
      </c>
      <c r="C3" s="2"/>
      <c r="D3" s="2"/>
      <c r="H3" s="3"/>
    </row>
    <row r="4" spans="1:7" ht="23.25">
      <c r="A4" s="1" t="s">
        <v>301</v>
      </c>
      <c r="E4" s="4"/>
      <c r="F4" s="4"/>
      <c r="G4" s="4"/>
    </row>
    <row r="5" ht="23.25">
      <c r="A5" s="1" t="s">
        <v>302</v>
      </c>
    </row>
    <row r="6" ht="23.25">
      <c r="A6" s="1" t="s">
        <v>303</v>
      </c>
    </row>
    <row r="7" ht="23.25">
      <c r="A7" s="1" t="s">
        <v>304</v>
      </c>
    </row>
    <row r="8" spans="1:8" s="154" customFormat="1" ht="23.25">
      <c r="A8" s="151" t="s">
        <v>2</v>
      </c>
      <c r="B8" s="152" t="s">
        <v>3</v>
      </c>
      <c r="C8" s="152" t="s">
        <v>4</v>
      </c>
      <c r="D8" s="152" t="s">
        <v>5</v>
      </c>
      <c r="E8" s="152" t="s">
        <v>6</v>
      </c>
      <c r="F8" s="152" t="s">
        <v>7</v>
      </c>
      <c r="G8" s="153" t="s">
        <v>8</v>
      </c>
      <c r="H8" s="151" t="s">
        <v>9</v>
      </c>
    </row>
    <row r="9" spans="1:8" s="154" customFormat="1" ht="23.25">
      <c r="A9" s="155" t="s">
        <v>10</v>
      </c>
      <c r="B9" s="156" t="s">
        <v>31</v>
      </c>
      <c r="C9" s="156" t="s">
        <v>11</v>
      </c>
      <c r="D9" s="156" t="s">
        <v>12</v>
      </c>
      <c r="E9" s="156" t="s">
        <v>13</v>
      </c>
      <c r="F9" s="156" t="s">
        <v>14</v>
      </c>
      <c r="G9" s="156" t="s">
        <v>37</v>
      </c>
      <c r="H9" s="157" t="s">
        <v>15</v>
      </c>
    </row>
    <row r="10" spans="1:8" s="154" customFormat="1" ht="23.25">
      <c r="A10" s="158" t="s">
        <v>16</v>
      </c>
      <c r="B10" s="159"/>
      <c r="C10" s="159" t="s">
        <v>17</v>
      </c>
      <c r="D10" s="159" t="s">
        <v>18</v>
      </c>
      <c r="E10" s="159" t="s">
        <v>19</v>
      </c>
      <c r="F10" s="159"/>
      <c r="G10" s="159" t="s">
        <v>38</v>
      </c>
      <c r="H10" s="160"/>
    </row>
    <row r="11" spans="1:8" ht="23.25">
      <c r="A11" s="5"/>
      <c r="B11" s="6" t="s">
        <v>20</v>
      </c>
      <c r="C11" s="6"/>
      <c r="D11" s="7"/>
      <c r="E11" s="7"/>
      <c r="F11" s="7"/>
      <c r="G11" s="7"/>
      <c r="H11" s="5"/>
    </row>
    <row r="12" spans="1:8" ht="23.25">
      <c r="A12" s="8"/>
      <c r="B12" s="9"/>
      <c r="C12" s="10"/>
      <c r="D12" s="11"/>
      <c r="E12" s="11"/>
      <c r="F12" s="11"/>
      <c r="G12" s="11"/>
      <c r="H12" s="9" t="s">
        <v>21</v>
      </c>
    </row>
    <row r="13" spans="1:8" ht="23.25">
      <c r="A13" s="8"/>
      <c r="B13" s="9"/>
      <c r="C13" s="10"/>
      <c r="D13" s="11"/>
      <c r="E13" s="11"/>
      <c r="F13" s="11"/>
      <c r="G13" s="11"/>
      <c r="H13" s="9" t="s">
        <v>22</v>
      </c>
    </row>
    <row r="14" spans="1:8" ht="23.25">
      <c r="A14" s="8"/>
      <c r="B14" s="9"/>
      <c r="C14" s="10"/>
      <c r="D14" s="11"/>
      <c r="E14" s="11"/>
      <c r="F14" s="11"/>
      <c r="G14" s="11"/>
      <c r="H14" s="9" t="s">
        <v>32</v>
      </c>
    </row>
    <row r="15" spans="1:8" ht="23.25">
      <c r="A15" s="8"/>
      <c r="B15" s="9"/>
      <c r="C15" s="10"/>
      <c r="D15" s="11"/>
      <c r="E15" s="11"/>
      <c r="F15" s="11"/>
      <c r="G15" s="11"/>
      <c r="H15" s="9" t="s">
        <v>33</v>
      </c>
    </row>
    <row r="16" spans="1:8" ht="23.25">
      <c r="A16" s="8"/>
      <c r="B16" s="9"/>
      <c r="C16" s="10"/>
      <c r="D16" s="11"/>
      <c r="E16" s="11"/>
      <c r="F16" s="11"/>
      <c r="G16" s="11"/>
      <c r="H16" s="9" t="s">
        <v>30</v>
      </c>
    </row>
    <row r="17" spans="1:8" ht="23.25">
      <c r="A17" s="8"/>
      <c r="B17" s="9"/>
      <c r="C17" s="10"/>
      <c r="D17" s="11"/>
      <c r="E17" s="11"/>
      <c r="F17" s="11"/>
      <c r="G17" s="11"/>
      <c r="H17" s="9" t="s">
        <v>23</v>
      </c>
    </row>
    <row r="18" spans="1:8" ht="23.25">
      <c r="A18" s="8"/>
      <c r="B18" s="9"/>
      <c r="C18" s="10"/>
      <c r="D18" s="11"/>
      <c r="E18" s="11"/>
      <c r="F18" s="11"/>
      <c r="G18" s="11"/>
      <c r="H18" s="9" t="s">
        <v>24</v>
      </c>
    </row>
    <row r="19" spans="1:8" ht="23.25">
      <c r="A19" s="8"/>
      <c r="B19" s="9"/>
      <c r="C19" s="10"/>
      <c r="D19" s="11"/>
      <c r="E19" s="11"/>
      <c r="F19" s="11"/>
      <c r="G19" s="11"/>
      <c r="H19" s="9" t="s">
        <v>25</v>
      </c>
    </row>
    <row r="20" spans="1:8" ht="23.25">
      <c r="A20" s="8"/>
      <c r="B20" s="9"/>
      <c r="C20" s="10"/>
      <c r="D20" s="11"/>
      <c r="E20" s="11"/>
      <c r="F20" s="11"/>
      <c r="G20" s="11"/>
      <c r="H20" s="9" t="s">
        <v>26</v>
      </c>
    </row>
    <row r="21" spans="1:8" ht="23.25">
      <c r="A21" s="8"/>
      <c r="B21" s="9"/>
      <c r="C21" s="10"/>
      <c r="D21" s="11"/>
      <c r="E21" s="11"/>
      <c r="F21" s="11"/>
      <c r="G21" s="11"/>
      <c r="H21" s="8"/>
    </row>
    <row r="22" spans="1:8" ht="23.25">
      <c r="A22" s="8"/>
      <c r="B22" s="9"/>
      <c r="C22" s="10"/>
      <c r="D22" s="11"/>
      <c r="E22" s="11"/>
      <c r="F22" s="11"/>
      <c r="G22" s="11"/>
      <c r="H22" s="9" t="s">
        <v>34</v>
      </c>
    </row>
    <row r="23" spans="1:8" ht="23.25">
      <c r="A23" s="8"/>
      <c r="B23" s="9"/>
      <c r="C23" s="10"/>
      <c r="D23" s="11"/>
      <c r="E23" s="11"/>
      <c r="F23" s="11"/>
      <c r="G23" s="11"/>
      <c r="H23" s="9" t="s">
        <v>35</v>
      </c>
    </row>
    <row r="24" spans="1:8" ht="23.25">
      <c r="A24" s="8"/>
      <c r="B24" s="9"/>
      <c r="C24" s="10"/>
      <c r="D24" s="11"/>
      <c r="E24" s="11"/>
      <c r="F24" s="11"/>
      <c r="G24" s="11"/>
      <c r="H24" s="9" t="s">
        <v>23</v>
      </c>
    </row>
    <row r="25" spans="1:8" ht="23.25">
      <c r="A25" s="12"/>
      <c r="B25" s="13"/>
      <c r="C25" s="14"/>
      <c r="D25" s="15"/>
      <c r="E25" s="15"/>
      <c r="F25" s="15"/>
      <c r="G25" s="15"/>
      <c r="H25" s="13"/>
    </row>
    <row r="26" ht="23.25">
      <c r="A26" s="16" t="s">
        <v>29</v>
      </c>
    </row>
    <row r="27" spans="2:8" ht="23.25">
      <c r="B27" s="1" t="s">
        <v>36</v>
      </c>
      <c r="H27" s="3"/>
    </row>
  </sheetData>
  <sheetProtection/>
  <printOptions/>
  <pageMargins left="0.1968503937007874" right="0.1968503937007874" top="0.5905511811023623" bottom="0.2755905511811024" header="0.4330708661417323" footer="0.15748031496062992"/>
  <pageSetup horizontalDpi="600" verticalDpi="600" orientation="landscape" scale="90" r:id="rId1"/>
  <headerFooter alignWithMargins="0">
    <oddHeader>&amp;R&amp;16E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I37"/>
  <sheetViews>
    <sheetView showGridLines="0" view="pageBreakPreview" zoomScale="60" zoomScalePageLayoutView="0" workbookViewId="0" topLeftCell="B16">
      <selection activeCell="O21" sqref="O21"/>
    </sheetView>
  </sheetViews>
  <sheetFormatPr defaultColWidth="11.00390625" defaultRowHeight="12.75"/>
  <cols>
    <col min="1" max="1" width="6.421875" style="55" customWidth="1"/>
    <col min="2" max="2" width="10.140625" style="55" customWidth="1"/>
    <col min="3" max="3" width="8.7109375" style="55" customWidth="1"/>
    <col min="4" max="4" width="14.421875" style="55" customWidth="1"/>
    <col min="5" max="5" width="10.00390625" style="55" customWidth="1"/>
    <col min="6" max="6" width="13.28125" style="55" customWidth="1"/>
    <col min="7" max="8" width="14.421875" style="55" customWidth="1"/>
    <col min="9" max="9" width="13.28125" style="55" customWidth="1"/>
    <col min="10" max="16384" width="11.00390625" style="55" customWidth="1"/>
  </cols>
  <sheetData>
    <row r="1" spans="4:9" ht="23.25">
      <c r="D1" s="56"/>
      <c r="E1" s="56"/>
      <c r="F1" s="56"/>
      <c r="H1" s="56"/>
      <c r="I1" s="57" t="s">
        <v>39</v>
      </c>
    </row>
    <row r="2" spans="2:8" ht="23.25">
      <c r="B2" s="58" t="s">
        <v>40</v>
      </c>
      <c r="C2" s="59"/>
      <c r="D2" s="60"/>
      <c r="E2" s="59"/>
      <c r="F2" s="59"/>
      <c r="G2" s="59"/>
      <c r="H2" s="59"/>
    </row>
    <row r="3" spans="2:8" ht="23.25">
      <c r="B3" s="58" t="s">
        <v>41</v>
      </c>
      <c r="C3" s="59"/>
      <c r="D3" s="60"/>
      <c r="E3" s="59"/>
      <c r="F3" s="59"/>
      <c r="G3" s="59"/>
      <c r="H3" s="59"/>
    </row>
    <row r="4" ht="23.25">
      <c r="D4" s="57"/>
    </row>
    <row r="5" ht="23.25">
      <c r="A5" s="57" t="s">
        <v>42</v>
      </c>
    </row>
    <row r="6" ht="23.25">
      <c r="A6" s="57" t="s">
        <v>300</v>
      </c>
    </row>
    <row r="7" ht="23.25">
      <c r="A7" s="57" t="s">
        <v>278</v>
      </c>
    </row>
    <row r="8" ht="23.25">
      <c r="A8" s="57" t="s">
        <v>43</v>
      </c>
    </row>
    <row r="9" ht="23.25">
      <c r="A9" s="57" t="s">
        <v>279</v>
      </c>
    </row>
    <row r="10" ht="23.25">
      <c r="A10" s="57" t="s">
        <v>44</v>
      </c>
    </row>
    <row r="11" spans="2:9" ht="23.25">
      <c r="B11" s="57" t="s">
        <v>45</v>
      </c>
      <c r="D11" s="57" t="s">
        <v>46</v>
      </c>
      <c r="E11" s="57" t="s">
        <v>47</v>
      </c>
      <c r="F11" s="57" t="s">
        <v>48</v>
      </c>
      <c r="H11" s="57" t="s">
        <v>49</v>
      </c>
      <c r="I11" s="57" t="s">
        <v>47</v>
      </c>
    </row>
    <row r="12" spans="2:9" ht="23.25">
      <c r="B12" s="57" t="s">
        <v>50</v>
      </c>
      <c r="D12" s="57" t="s">
        <v>46</v>
      </c>
      <c r="E12" s="57" t="s">
        <v>51</v>
      </c>
      <c r="F12" s="57" t="s">
        <v>48</v>
      </c>
      <c r="H12" s="57" t="s">
        <v>49</v>
      </c>
      <c r="I12" s="57" t="s">
        <v>47</v>
      </c>
    </row>
    <row r="13" spans="2:9" ht="23.25">
      <c r="B13" s="57" t="s">
        <v>52</v>
      </c>
      <c r="D13" s="57" t="s">
        <v>46</v>
      </c>
      <c r="E13" s="57" t="s">
        <v>47</v>
      </c>
      <c r="F13" s="57" t="s">
        <v>48</v>
      </c>
      <c r="H13" s="57" t="s">
        <v>49</v>
      </c>
      <c r="I13" s="57" t="s">
        <v>47</v>
      </c>
    </row>
    <row r="14" spans="4:9" ht="23.25">
      <c r="D14" s="57" t="s">
        <v>53</v>
      </c>
      <c r="F14" s="57" t="s">
        <v>54</v>
      </c>
      <c r="H14" s="57" t="s">
        <v>49</v>
      </c>
      <c r="I14" s="57" t="s">
        <v>47</v>
      </c>
    </row>
    <row r="15" ht="23.25">
      <c r="D15" s="57" t="s">
        <v>55</v>
      </c>
    </row>
    <row r="16" spans="2:4" ht="23.25">
      <c r="B16" s="57" t="s">
        <v>56</v>
      </c>
      <c r="D16" s="57" t="s">
        <v>57</v>
      </c>
    </row>
    <row r="17" spans="2:4" ht="23.25">
      <c r="B17" s="57" t="s">
        <v>58</v>
      </c>
      <c r="D17" s="57" t="s">
        <v>57</v>
      </c>
    </row>
    <row r="18" spans="2:4" ht="23.25">
      <c r="B18" s="57" t="s">
        <v>59</v>
      </c>
      <c r="D18" s="57" t="s">
        <v>57</v>
      </c>
    </row>
    <row r="19" spans="2:4" ht="23.25">
      <c r="B19" s="57" t="s">
        <v>60</v>
      </c>
      <c r="D19" s="57" t="s">
        <v>57</v>
      </c>
    </row>
    <row r="20" spans="2:5" ht="23.25">
      <c r="B20" s="57" t="s">
        <v>61</v>
      </c>
      <c r="D20" s="57" t="s">
        <v>62</v>
      </c>
      <c r="E20" s="61" t="s">
        <v>63</v>
      </c>
    </row>
    <row r="21" spans="2:5" ht="23.25">
      <c r="B21" s="57" t="s">
        <v>64</v>
      </c>
      <c r="D21" s="57" t="s">
        <v>62</v>
      </c>
      <c r="E21" s="61" t="s">
        <v>65</v>
      </c>
    </row>
    <row r="22" spans="2:5" ht="23.25">
      <c r="B22" s="57"/>
      <c r="D22" s="57"/>
      <c r="E22" s="61"/>
    </row>
    <row r="23" ht="23.25">
      <c r="D23" s="57" t="s">
        <v>66</v>
      </c>
    </row>
    <row r="24" spans="1:8" ht="23.25">
      <c r="A24" s="62" t="s">
        <v>67</v>
      </c>
      <c r="B24" s="63"/>
      <c r="C24" s="64"/>
      <c r="D24" s="65"/>
      <c r="E24" s="66" t="s">
        <v>68</v>
      </c>
      <c r="F24" s="67" t="s">
        <v>69</v>
      </c>
      <c r="G24" s="66" t="s">
        <v>70</v>
      </c>
      <c r="H24" s="65"/>
    </row>
    <row r="25" spans="1:8" ht="23.25">
      <c r="A25" s="68" t="s">
        <v>53</v>
      </c>
      <c r="B25" s="69"/>
      <c r="C25" s="70" t="s">
        <v>71</v>
      </c>
      <c r="D25" s="71" t="s">
        <v>72</v>
      </c>
      <c r="E25" s="70" t="s">
        <v>73</v>
      </c>
      <c r="F25" s="71" t="s">
        <v>74</v>
      </c>
      <c r="G25" s="70" t="s">
        <v>75</v>
      </c>
      <c r="H25" s="71" t="s">
        <v>76</v>
      </c>
    </row>
    <row r="26" spans="1:8" ht="23.25">
      <c r="A26" s="72" t="s">
        <v>77</v>
      </c>
      <c r="B26" s="72" t="s">
        <v>78</v>
      </c>
      <c r="C26" s="73"/>
      <c r="D26" s="74"/>
      <c r="E26" s="75" t="s">
        <v>79</v>
      </c>
      <c r="F26" s="74"/>
      <c r="G26" s="73"/>
      <c r="H26" s="74"/>
    </row>
    <row r="27" spans="1:8" ht="23.25">
      <c r="A27" s="76"/>
      <c r="B27" s="77"/>
      <c r="C27" s="78"/>
      <c r="D27" s="77"/>
      <c r="E27" s="78"/>
      <c r="F27" s="77"/>
      <c r="G27" s="78"/>
      <c r="H27" s="77"/>
    </row>
    <row r="28" spans="1:8" ht="23.25">
      <c r="A28" s="79"/>
      <c r="B28" s="80"/>
      <c r="C28" s="81"/>
      <c r="D28" s="80"/>
      <c r="E28" s="82"/>
      <c r="F28" s="83"/>
      <c r="G28" s="84"/>
      <c r="H28" s="85"/>
    </row>
    <row r="29" spans="1:8" ht="23.25">
      <c r="A29" s="79"/>
      <c r="B29" s="80"/>
      <c r="C29" s="81"/>
      <c r="D29" s="80"/>
      <c r="E29" s="82"/>
      <c r="F29" s="83"/>
      <c r="G29" s="84"/>
      <c r="H29" s="85"/>
    </row>
    <row r="30" spans="1:8" ht="23.25">
      <c r="A30" s="79"/>
      <c r="B30" s="80"/>
      <c r="C30" s="81"/>
      <c r="D30" s="80"/>
      <c r="E30" s="82"/>
      <c r="F30" s="83"/>
      <c r="G30" s="84"/>
      <c r="H30" s="85"/>
    </row>
    <row r="31" spans="1:8" ht="23.25">
      <c r="A31" s="79"/>
      <c r="B31" s="80"/>
      <c r="C31" s="81"/>
      <c r="D31" s="80"/>
      <c r="E31" s="82"/>
      <c r="F31" s="83"/>
      <c r="G31" s="84"/>
      <c r="H31" s="85"/>
    </row>
    <row r="32" spans="1:8" ht="23.25">
      <c r="A32" s="79"/>
      <c r="B32" s="80"/>
      <c r="C32" s="81"/>
      <c r="D32" s="80"/>
      <c r="E32" s="82"/>
      <c r="F32" s="83"/>
      <c r="G32" s="84"/>
      <c r="H32" s="85"/>
    </row>
    <row r="33" spans="1:8" ht="23.25">
      <c r="A33" s="79"/>
      <c r="B33" s="80"/>
      <c r="C33" s="81"/>
      <c r="D33" s="80"/>
      <c r="E33" s="82"/>
      <c r="F33" s="83"/>
      <c r="G33" s="84"/>
      <c r="H33" s="85"/>
    </row>
    <row r="34" spans="1:8" ht="23.25">
      <c r="A34" s="79"/>
      <c r="B34" s="80"/>
      <c r="C34" s="81"/>
      <c r="D34" s="80"/>
      <c r="E34" s="82"/>
      <c r="F34" s="83"/>
      <c r="G34" s="84"/>
      <c r="H34" s="85"/>
    </row>
    <row r="35" spans="1:8" ht="23.25">
      <c r="A35" s="79"/>
      <c r="B35" s="80"/>
      <c r="C35" s="81"/>
      <c r="D35" s="80"/>
      <c r="E35" s="82"/>
      <c r="F35" s="83"/>
      <c r="G35" s="84"/>
      <c r="H35" s="85"/>
    </row>
    <row r="36" spans="1:8" ht="23.25">
      <c r="A36" s="86"/>
      <c r="B36" s="74"/>
      <c r="C36" s="87"/>
      <c r="D36" s="74"/>
      <c r="E36" s="73"/>
      <c r="F36" s="88"/>
      <c r="G36" s="73"/>
      <c r="H36" s="89"/>
    </row>
    <row r="37" spans="3:8" ht="23.25">
      <c r="C37" s="90"/>
      <c r="F37" s="90"/>
      <c r="H37" s="91"/>
    </row>
  </sheetData>
  <sheetProtection/>
  <printOptions horizontalCentered="1"/>
  <pageMargins left="0.6692913385826772" right="0.2755905511811024" top="0.5905511811023623" bottom="0.5118110236220472" header="0.2362204724409449" footer="0.31496062992125984"/>
  <pageSetup horizontalDpi="300" verticalDpi="300" orientation="portrait" paperSize="9" scale="90" r:id="rId1"/>
  <headerFooter alignWithMargins="0">
    <oddHeader>&amp;R&amp;16E 2</oddHeader>
    <oddFooter>&amp;C&amp;"JasmineUPC,ตัวปกติ"&amp;11"แบบฟอร์มประกอบการจัดทำสิ่งก่อสร้างผูกพันที่ได้รับอนุมัติแล้ว"&amp;RKS3.XLS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0"/>
  <sheetViews>
    <sheetView showGridLines="0" view="pageBreakPreview" zoomScale="60" zoomScalePageLayoutView="0" workbookViewId="0" topLeftCell="A1">
      <selection activeCell="X28" sqref="X28"/>
    </sheetView>
  </sheetViews>
  <sheetFormatPr defaultColWidth="9.140625" defaultRowHeight="12.75"/>
  <cols>
    <col min="1" max="2" width="9.140625" style="92" customWidth="1"/>
    <col min="3" max="3" width="12.57421875" style="92" customWidth="1"/>
    <col min="4" max="4" width="13.421875" style="92" customWidth="1"/>
    <col min="5" max="5" width="17.140625" style="92" customWidth="1"/>
    <col min="6" max="6" width="9.140625" style="92" customWidth="1"/>
    <col min="7" max="7" width="12.7109375" style="92" customWidth="1"/>
    <col min="8" max="16384" width="9.140625" style="92" customWidth="1"/>
  </cols>
  <sheetData>
    <row r="1" spans="4:10" ht="21">
      <c r="D1" s="93" t="s">
        <v>280</v>
      </c>
      <c r="E1" s="94"/>
      <c r="F1" s="94"/>
      <c r="G1" s="94"/>
      <c r="H1" s="94"/>
      <c r="I1" s="94"/>
      <c r="J1" s="94"/>
    </row>
    <row r="2" spans="4:12" ht="21">
      <c r="D2" s="93" t="s">
        <v>239</v>
      </c>
      <c r="E2" s="94"/>
      <c r="F2" s="94"/>
      <c r="G2" s="94"/>
      <c r="H2" s="94"/>
      <c r="I2" s="94"/>
      <c r="J2" s="94"/>
      <c r="L2" s="95" t="s">
        <v>197</v>
      </c>
    </row>
    <row r="3" spans="1:10" ht="21">
      <c r="A3" s="96" t="s">
        <v>27</v>
      </c>
      <c r="D3" s="93" t="s">
        <v>281</v>
      </c>
      <c r="E3" s="94"/>
      <c r="F3" s="94"/>
      <c r="G3" s="94"/>
      <c r="H3" s="94"/>
      <c r="I3" s="94"/>
      <c r="J3" s="94"/>
    </row>
    <row r="4" ht="21">
      <c r="A4" s="96" t="s">
        <v>299</v>
      </c>
    </row>
    <row r="5" s="102" customFormat="1" ht="21">
      <c r="A5" s="101" t="s">
        <v>278</v>
      </c>
    </row>
    <row r="6" ht="21">
      <c r="A6" s="96" t="s">
        <v>198</v>
      </c>
    </row>
    <row r="7" ht="21">
      <c r="A7" s="96" t="s">
        <v>199</v>
      </c>
    </row>
    <row r="8" ht="21">
      <c r="A8" s="96" t="s">
        <v>200</v>
      </c>
    </row>
    <row r="10" spans="1:13" ht="21">
      <c r="A10" s="97"/>
      <c r="B10" s="98" t="s">
        <v>201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</row>
    <row r="11" ht="21">
      <c r="C11" s="96"/>
    </row>
    <row r="12" ht="21">
      <c r="C12" s="96"/>
    </row>
    <row r="13" ht="21">
      <c r="C13" s="96"/>
    </row>
    <row r="15" spans="1:13" ht="21">
      <c r="A15" s="97"/>
      <c r="B15" s="98" t="s">
        <v>202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</row>
    <row r="16" ht="21">
      <c r="C16" s="96" t="s">
        <v>203</v>
      </c>
    </row>
    <row r="17" spans="3:8" ht="21">
      <c r="C17" s="96" t="s">
        <v>204</v>
      </c>
      <c r="E17" s="96" t="s">
        <v>205</v>
      </c>
      <c r="F17" s="92" t="s">
        <v>206</v>
      </c>
      <c r="G17" s="96" t="s">
        <v>207</v>
      </c>
      <c r="H17" s="92" t="s">
        <v>206</v>
      </c>
    </row>
    <row r="18" ht="21">
      <c r="C18" s="96" t="s">
        <v>208</v>
      </c>
    </row>
    <row r="19" spans="3:7" ht="21">
      <c r="C19" s="96" t="s">
        <v>209</v>
      </c>
      <c r="E19" s="99" t="s">
        <v>174</v>
      </c>
      <c r="G19" s="96" t="s">
        <v>173</v>
      </c>
    </row>
    <row r="20" spans="3:9" ht="21">
      <c r="C20" s="99" t="s">
        <v>282</v>
      </c>
      <c r="F20" s="100"/>
      <c r="G20" s="96"/>
      <c r="I20" s="95"/>
    </row>
    <row r="21" spans="3:9" ht="21">
      <c r="C21" s="99" t="s">
        <v>282</v>
      </c>
      <c r="F21" s="100"/>
      <c r="G21" s="96"/>
      <c r="I21" s="95"/>
    </row>
    <row r="22" spans="3:9" ht="21">
      <c r="C22" s="99" t="s">
        <v>282</v>
      </c>
      <c r="F22" s="100"/>
      <c r="G22" s="96"/>
      <c r="I22" s="95"/>
    </row>
    <row r="23" spans="3:9" ht="21">
      <c r="C23" s="96" t="s">
        <v>210</v>
      </c>
      <c r="F23" s="100"/>
      <c r="G23" s="96"/>
      <c r="I23" s="95"/>
    </row>
    <row r="24" spans="3:9" ht="21">
      <c r="C24" s="96"/>
      <c r="F24" s="100"/>
      <c r="G24" s="96"/>
      <c r="I24" s="95"/>
    </row>
    <row r="25" spans="3:9" ht="21">
      <c r="C25" s="96"/>
      <c r="F25" s="100"/>
      <c r="G25" s="96"/>
      <c r="I25" s="95"/>
    </row>
    <row r="26" spans="3:9" ht="21">
      <c r="C26" s="96"/>
      <c r="F26" s="100"/>
      <c r="G26" s="96"/>
      <c r="I26" s="95"/>
    </row>
    <row r="27" spans="3:9" ht="21">
      <c r="C27" s="96"/>
      <c r="F27" s="100"/>
      <c r="G27" s="96"/>
      <c r="I27" s="95"/>
    </row>
    <row r="28" ht="21">
      <c r="C28" s="96" t="s">
        <v>211</v>
      </c>
    </row>
    <row r="29" ht="21">
      <c r="C29" s="96" t="s">
        <v>212</v>
      </c>
    </row>
    <row r="30" spans="3:11" ht="21">
      <c r="C30" s="96" t="s">
        <v>213</v>
      </c>
      <c r="E30" s="96" t="s">
        <v>214</v>
      </c>
      <c r="F30" s="96"/>
      <c r="H30" s="96" t="s">
        <v>215</v>
      </c>
      <c r="K30" s="96" t="s">
        <v>216</v>
      </c>
    </row>
    <row r="31" spans="3:11" ht="21">
      <c r="C31" s="96" t="s">
        <v>217</v>
      </c>
      <c r="D31" s="96"/>
      <c r="E31" s="96" t="s">
        <v>214</v>
      </c>
      <c r="F31" s="96"/>
      <c r="H31" s="96" t="s">
        <v>215</v>
      </c>
      <c r="K31" s="96" t="s">
        <v>216</v>
      </c>
    </row>
    <row r="32" spans="3:11" ht="21">
      <c r="C32" s="96" t="s">
        <v>218</v>
      </c>
      <c r="D32" s="96"/>
      <c r="E32" s="96" t="s">
        <v>214</v>
      </c>
      <c r="F32" s="96"/>
      <c r="H32" s="96" t="s">
        <v>215</v>
      </c>
      <c r="K32" s="96" t="s">
        <v>216</v>
      </c>
    </row>
    <row r="33" spans="3:4" ht="21">
      <c r="C33" s="96" t="s">
        <v>219</v>
      </c>
      <c r="D33" s="96" t="s">
        <v>220</v>
      </c>
    </row>
    <row r="34" spans="3:4" ht="21">
      <c r="C34" s="92" t="s">
        <v>221</v>
      </c>
      <c r="D34" s="96" t="s">
        <v>220</v>
      </c>
    </row>
    <row r="35" spans="3:8" ht="21">
      <c r="C35" s="96" t="s">
        <v>222</v>
      </c>
      <c r="E35" s="96" t="s">
        <v>223</v>
      </c>
      <c r="G35" s="96"/>
      <c r="H35" s="92" t="s">
        <v>47</v>
      </c>
    </row>
    <row r="36" spans="5:11" ht="21">
      <c r="E36" s="96" t="s">
        <v>283</v>
      </c>
      <c r="F36" s="96" t="s">
        <v>224</v>
      </c>
      <c r="H36" s="92" t="s">
        <v>47</v>
      </c>
      <c r="K36" s="96" t="s">
        <v>225</v>
      </c>
    </row>
    <row r="37" spans="5:11" ht="21">
      <c r="E37" s="96" t="s">
        <v>283</v>
      </c>
      <c r="F37" s="96" t="s">
        <v>224</v>
      </c>
      <c r="H37" s="92" t="s">
        <v>47</v>
      </c>
      <c r="K37" s="96" t="s">
        <v>225</v>
      </c>
    </row>
    <row r="38" spans="4:11" ht="21">
      <c r="D38" s="96"/>
      <c r="E38" s="96" t="s">
        <v>283</v>
      </c>
      <c r="F38" s="96" t="s">
        <v>224</v>
      </c>
      <c r="H38" s="92" t="s">
        <v>47</v>
      </c>
      <c r="K38" s="96" t="s">
        <v>225</v>
      </c>
    </row>
    <row r="39" ht="21">
      <c r="C39" s="96" t="s">
        <v>226</v>
      </c>
    </row>
    <row r="40" spans="3:11" ht="21">
      <c r="C40" s="96" t="s">
        <v>67</v>
      </c>
      <c r="E40" s="96" t="s">
        <v>227</v>
      </c>
      <c r="G40" s="96" t="s">
        <v>228</v>
      </c>
      <c r="I40" s="96" t="s">
        <v>229</v>
      </c>
      <c r="K40" s="96" t="s">
        <v>230</v>
      </c>
    </row>
    <row r="41" ht="21">
      <c r="C41" s="96" t="s">
        <v>231</v>
      </c>
    </row>
    <row r="42" ht="21">
      <c r="C42" s="96" t="s">
        <v>232</v>
      </c>
    </row>
    <row r="43" ht="21">
      <c r="C43" s="96" t="s">
        <v>233</v>
      </c>
    </row>
    <row r="44" ht="21">
      <c r="C44" s="96" t="s">
        <v>234</v>
      </c>
    </row>
    <row r="45" ht="21">
      <c r="C45" s="96" t="s">
        <v>235</v>
      </c>
    </row>
    <row r="46" ht="21">
      <c r="C46" s="96" t="s">
        <v>236</v>
      </c>
    </row>
    <row r="47" ht="21">
      <c r="C47" s="96" t="s">
        <v>237</v>
      </c>
    </row>
    <row r="48" ht="21">
      <c r="C48" s="96" t="s">
        <v>238</v>
      </c>
    </row>
    <row r="49" ht="21">
      <c r="C49" s="96"/>
    </row>
    <row r="50" ht="21">
      <c r="C50" s="96"/>
    </row>
  </sheetData>
  <sheetProtection/>
  <printOptions/>
  <pageMargins left="0.7086614173228347" right="0.2755905511811024" top="0.5511811023622047" bottom="0.5118110236220472" header="0.4330708661417323" footer="0.35433070866141736"/>
  <pageSetup horizontalDpi="600" verticalDpi="600" orientation="landscape" paperSize="9" r:id="rId1"/>
  <headerFooter alignWithMargins="0">
    <oddHeader>&amp;R&amp;16E 3</oddHeader>
    <oddFooter>&amp;C&amp;"JasmineUPC,ตัวปกติ"&amp;11"แบบฟอร์มประกอบการจัดทำคำขอสิ่งก่อสร้างผูกพันใหม่"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F139"/>
  <sheetViews>
    <sheetView showGridLines="0" view="pageBreakPreview" zoomScale="60" zoomScaleNormal="75" zoomScalePageLayoutView="0" workbookViewId="0" topLeftCell="A1">
      <selection activeCell="K67" sqref="K67"/>
    </sheetView>
  </sheetViews>
  <sheetFormatPr defaultColWidth="9.7109375" defaultRowHeight="12.75"/>
  <cols>
    <col min="1" max="1" width="16.28125" style="18" customWidth="1"/>
    <col min="2" max="2" width="15.00390625" style="18" customWidth="1"/>
    <col min="3" max="3" width="12.7109375" style="18" customWidth="1"/>
    <col min="4" max="4" width="15.7109375" style="18" customWidth="1"/>
    <col min="5" max="5" width="22.28125" style="18" customWidth="1"/>
    <col min="6" max="6" width="10.00390625" style="18" customWidth="1"/>
    <col min="7" max="7" width="20.7109375" style="20" customWidth="1"/>
    <col min="8" max="8" width="9.7109375" style="20" customWidth="1"/>
    <col min="9" max="9" width="6.7109375" style="20" customWidth="1"/>
    <col min="10" max="10" width="1.7109375" style="20" customWidth="1"/>
    <col min="11" max="11" width="30.7109375" style="20" customWidth="1"/>
    <col min="12" max="12" width="1.7109375" style="20" customWidth="1"/>
    <col min="13" max="13" width="12.7109375" style="20" customWidth="1"/>
    <col min="14" max="14" width="1.7109375" style="20" customWidth="1"/>
    <col min="15" max="15" width="9.7109375" style="20" customWidth="1"/>
    <col min="16" max="16" width="1.7109375" style="20" customWidth="1"/>
    <col min="17" max="17" width="11.7109375" style="20" customWidth="1"/>
    <col min="18" max="18" width="1.7109375" style="20" customWidth="1"/>
    <col min="19" max="19" width="12.7109375" style="20" customWidth="1"/>
    <col min="20" max="20" width="1.7109375" style="20" customWidth="1"/>
    <col min="21" max="21" width="15.7109375" style="20" customWidth="1"/>
    <col min="22" max="22" width="1.7109375" style="20" customWidth="1"/>
    <col min="23" max="23" width="20.7109375" style="20" customWidth="1"/>
    <col min="24" max="24" width="9.7109375" style="20" customWidth="1"/>
    <col min="25" max="25" width="6.7109375" style="20" customWidth="1"/>
    <col min="26" max="26" width="1.7109375" style="20" customWidth="1"/>
    <col min="27" max="27" width="25.7109375" style="20" customWidth="1"/>
    <col min="28" max="28" width="1.7109375" style="20" customWidth="1"/>
    <col min="29" max="29" width="12.7109375" style="20" customWidth="1"/>
    <col min="30" max="30" width="1.7109375" style="20" customWidth="1"/>
    <col min="31" max="31" width="9.7109375" style="20" customWidth="1"/>
    <col min="32" max="32" width="1.7109375" style="20" customWidth="1"/>
    <col min="33" max="33" width="9.7109375" style="20" customWidth="1"/>
    <col min="34" max="34" width="1.7109375" style="20" customWidth="1"/>
    <col min="35" max="35" width="9.7109375" style="20" customWidth="1"/>
    <col min="36" max="36" width="1.7109375" style="20" customWidth="1"/>
    <col min="37" max="37" width="9.7109375" style="20" customWidth="1"/>
    <col min="38" max="38" width="1.7109375" style="20" customWidth="1"/>
    <col min="39" max="39" width="9.7109375" style="20" customWidth="1"/>
    <col min="40" max="40" width="1.7109375" style="20" customWidth="1"/>
    <col min="41" max="41" width="9.7109375" style="20" customWidth="1"/>
    <col min="42" max="42" width="1.7109375" style="20" customWidth="1"/>
    <col min="43" max="43" width="12.7109375" style="20" customWidth="1"/>
    <col min="44" max="44" width="1.7109375" style="20" customWidth="1"/>
    <col min="45" max="45" width="12.7109375" style="20" customWidth="1"/>
    <col min="46" max="46" width="1.7109375" style="20" customWidth="1"/>
    <col min="47" max="47" width="20.7109375" style="20" customWidth="1"/>
    <col min="48" max="48" width="9.7109375" style="20" customWidth="1"/>
    <col min="49" max="49" width="30.7109375" style="20" customWidth="1"/>
    <col min="50" max="50" width="1.7109375" style="20" customWidth="1"/>
    <col min="51" max="51" width="9.7109375" style="20" customWidth="1"/>
    <col min="52" max="52" width="1.7109375" style="20" customWidth="1"/>
    <col min="53" max="53" width="15.7109375" style="20" customWidth="1"/>
    <col min="54" max="54" width="1.7109375" style="20" customWidth="1"/>
    <col min="55" max="55" width="15.7109375" style="20" customWidth="1"/>
    <col min="56" max="56" width="1.7109375" style="20" customWidth="1"/>
    <col min="57" max="57" width="13.7109375" style="20" customWidth="1"/>
    <col min="58" max="58" width="1.7109375" style="20" customWidth="1"/>
    <col min="59" max="59" width="13.7109375" style="20" customWidth="1"/>
    <col min="60" max="60" width="1.7109375" style="20" customWidth="1"/>
    <col min="61" max="61" width="12.7109375" style="20" customWidth="1"/>
    <col min="62" max="62" width="1.7109375" style="20" customWidth="1"/>
    <col min="63" max="63" width="25.7109375" style="20" customWidth="1"/>
    <col min="64" max="64" width="1.7109375" style="20" customWidth="1"/>
    <col min="65" max="67" width="9.7109375" style="20" customWidth="1"/>
    <col min="68" max="68" width="1.7109375" style="20" customWidth="1"/>
    <col min="69" max="69" width="25.7109375" style="20" customWidth="1"/>
    <col min="70" max="70" width="1.7109375" style="20" customWidth="1"/>
    <col min="71" max="71" width="12.7109375" style="20" customWidth="1"/>
    <col min="72" max="72" width="1.7109375" style="20" customWidth="1"/>
    <col min="73" max="73" width="12.7109375" style="20" customWidth="1"/>
    <col min="74" max="74" width="1.7109375" style="20" customWidth="1"/>
    <col min="75" max="75" width="12.7109375" style="20" customWidth="1"/>
    <col min="76" max="76" width="1.7109375" style="20" customWidth="1"/>
    <col min="77" max="77" width="50.7109375" style="20" customWidth="1"/>
    <col min="78" max="16384" width="9.7109375" style="20" customWidth="1"/>
  </cols>
  <sheetData>
    <row r="1" ht="23.25">
      <c r="F1" s="19" t="s">
        <v>80</v>
      </c>
    </row>
    <row r="2" spans="1:6" ht="23.25">
      <c r="A2" s="21" t="s">
        <v>81</v>
      </c>
      <c r="B2" s="22"/>
      <c r="C2" s="22"/>
      <c r="D2" s="22"/>
      <c r="E2" s="22"/>
      <c r="F2" s="22"/>
    </row>
    <row r="3" ht="10.5" customHeight="1"/>
    <row r="4" spans="1:5" ht="23.25">
      <c r="A4" s="23" t="s">
        <v>298</v>
      </c>
      <c r="B4" s="24" t="s">
        <v>82</v>
      </c>
      <c r="C4" s="24"/>
      <c r="D4" s="24"/>
      <c r="E4" s="24"/>
    </row>
    <row r="5" spans="1:5" ht="23.25">
      <c r="A5" s="23" t="s">
        <v>28</v>
      </c>
      <c r="B5" s="24" t="s">
        <v>82</v>
      </c>
      <c r="C5" s="24"/>
      <c r="D5" s="24"/>
      <c r="E5" s="24"/>
    </row>
    <row r="6" spans="1:5" ht="23.25">
      <c r="A6" s="23" t="s">
        <v>0</v>
      </c>
      <c r="B6" s="24" t="s">
        <v>82</v>
      </c>
      <c r="C6" s="24"/>
      <c r="D6" s="24"/>
      <c r="E6" s="24"/>
    </row>
    <row r="7" spans="1:5" ht="23.25">
      <c r="A7" s="23" t="s">
        <v>1</v>
      </c>
      <c r="B7" s="24" t="s">
        <v>82</v>
      </c>
      <c r="C7" s="24"/>
      <c r="D7" s="24"/>
      <c r="E7" s="24"/>
    </row>
    <row r="8" spans="1:5" ht="23.25">
      <c r="A8" s="23" t="s">
        <v>83</v>
      </c>
      <c r="B8" s="24" t="s">
        <v>82</v>
      </c>
      <c r="C8" s="24"/>
      <c r="D8" s="24"/>
      <c r="E8" s="24"/>
    </row>
    <row r="9" spans="1:5" ht="23.25">
      <c r="A9" s="23" t="s">
        <v>84</v>
      </c>
      <c r="D9" s="24"/>
      <c r="E9" s="24"/>
    </row>
    <row r="10" spans="1:5" ht="23.25">
      <c r="A10" s="24" t="s">
        <v>85</v>
      </c>
      <c r="B10" s="24"/>
      <c r="C10" s="24"/>
      <c r="D10" s="24"/>
      <c r="E10" s="24"/>
    </row>
    <row r="11" spans="1:5" ht="23.25">
      <c r="A11" s="24" t="s">
        <v>85</v>
      </c>
      <c r="B11" s="24"/>
      <c r="C11" s="24"/>
      <c r="D11" s="24"/>
      <c r="E11" s="24"/>
    </row>
    <row r="12" spans="1:5" ht="23.25">
      <c r="A12" s="24" t="s">
        <v>85</v>
      </c>
      <c r="B12" s="24"/>
      <c r="C12" s="24"/>
      <c r="D12" s="24"/>
      <c r="E12" s="24"/>
    </row>
    <row r="13" spans="1:2" ht="23.25">
      <c r="A13" s="23" t="s">
        <v>86</v>
      </c>
      <c r="B13" s="25" t="s">
        <v>87</v>
      </c>
    </row>
    <row r="14" spans="1:5" ht="23.25">
      <c r="A14" s="25" t="s">
        <v>88</v>
      </c>
      <c r="E14" s="24"/>
    </row>
    <row r="15" spans="1:5" ht="23.25">
      <c r="A15" s="24" t="s">
        <v>89</v>
      </c>
      <c r="B15" s="24"/>
      <c r="C15" s="24"/>
      <c r="D15" s="24"/>
      <c r="E15" s="24"/>
    </row>
    <row r="16" spans="1:5" ht="23.25">
      <c r="A16" s="24" t="s">
        <v>85</v>
      </c>
      <c r="B16" s="24"/>
      <c r="C16" s="24"/>
      <c r="D16" s="24"/>
      <c r="E16" s="24"/>
    </row>
    <row r="17" spans="1:5" ht="23.25">
      <c r="A17" s="24" t="s">
        <v>85</v>
      </c>
      <c r="B17" s="24"/>
      <c r="C17" s="24"/>
      <c r="D17" s="24"/>
      <c r="E17" s="24"/>
    </row>
    <row r="18" spans="1:5" ht="23.25">
      <c r="A18" s="25" t="s">
        <v>90</v>
      </c>
      <c r="B18" s="25"/>
      <c r="D18" s="24"/>
      <c r="E18" s="24"/>
    </row>
    <row r="19" spans="1:5" ht="23.25">
      <c r="A19" s="24" t="s">
        <v>89</v>
      </c>
      <c r="B19" s="24"/>
      <c r="C19" s="24"/>
      <c r="D19" s="24"/>
      <c r="E19" s="24"/>
    </row>
    <row r="20" spans="1:5" ht="23.25">
      <c r="A20" s="24" t="s">
        <v>85</v>
      </c>
      <c r="B20" s="24"/>
      <c r="C20" s="24"/>
      <c r="D20" s="24"/>
      <c r="E20" s="24"/>
    </row>
    <row r="21" spans="1:5" ht="23.25">
      <c r="A21" s="24" t="s">
        <v>85</v>
      </c>
      <c r="B21" s="24"/>
      <c r="C21" s="24"/>
      <c r="D21" s="24"/>
      <c r="E21" s="24"/>
    </row>
    <row r="22" spans="1:5" ht="23.25">
      <c r="A22" s="25" t="s">
        <v>91</v>
      </c>
      <c r="B22" s="25"/>
      <c r="D22" s="24"/>
      <c r="E22" s="24"/>
    </row>
    <row r="23" spans="1:5" ht="23.25">
      <c r="A23" s="24" t="s">
        <v>89</v>
      </c>
      <c r="B23" s="24"/>
      <c r="C23" s="24"/>
      <c r="D23" s="24"/>
      <c r="E23" s="24"/>
    </row>
    <row r="24" spans="1:5" ht="23.25">
      <c r="A24" s="24" t="s">
        <v>85</v>
      </c>
      <c r="B24" s="24"/>
      <c r="C24" s="24"/>
      <c r="D24" s="24"/>
      <c r="E24" s="24"/>
    </row>
    <row r="25" spans="1:5" ht="23.25">
      <c r="A25" s="24" t="s">
        <v>85</v>
      </c>
      <c r="B25" s="24"/>
      <c r="C25" s="24"/>
      <c r="D25" s="24"/>
      <c r="E25" s="24"/>
    </row>
    <row r="26" spans="1:2" ht="23.25">
      <c r="A26" s="23" t="s">
        <v>92</v>
      </c>
      <c r="B26" s="25"/>
    </row>
    <row r="27" ht="23.25">
      <c r="A27" s="25" t="s">
        <v>93</v>
      </c>
    </row>
    <row r="28" spans="1:5" ht="23.25">
      <c r="A28" s="26" t="s">
        <v>94</v>
      </c>
      <c r="B28" s="22"/>
      <c r="C28" s="27" t="s">
        <v>95</v>
      </c>
      <c r="D28" s="27" t="s">
        <v>96</v>
      </c>
      <c r="E28" s="27" t="s">
        <v>97</v>
      </c>
    </row>
    <row r="29" spans="1:5" ht="23.25">
      <c r="A29" s="27" t="s">
        <v>98</v>
      </c>
      <c r="B29" s="27" t="s">
        <v>99</v>
      </c>
      <c r="C29" s="27" t="s">
        <v>100</v>
      </c>
      <c r="E29" s="28" t="s">
        <v>101</v>
      </c>
    </row>
    <row r="30" spans="1:6" ht="23.25">
      <c r="A30" s="24" t="s">
        <v>102</v>
      </c>
      <c r="B30" s="24" t="s">
        <v>102</v>
      </c>
      <c r="C30" s="24" t="s">
        <v>102</v>
      </c>
      <c r="D30" s="24" t="s">
        <v>102</v>
      </c>
      <c r="E30" s="24" t="s">
        <v>103</v>
      </c>
      <c r="F30" s="24" t="s">
        <v>53</v>
      </c>
    </row>
    <row r="31" spans="1:6" ht="23.25">
      <c r="A31" s="24" t="s">
        <v>102</v>
      </c>
      <c r="B31" s="24" t="s">
        <v>102</v>
      </c>
      <c r="C31" s="24" t="s">
        <v>102</v>
      </c>
      <c r="D31" s="24" t="s">
        <v>102</v>
      </c>
      <c r="E31" s="24" t="s">
        <v>103</v>
      </c>
      <c r="F31" s="24" t="s">
        <v>53</v>
      </c>
    </row>
    <row r="32" spans="1:6" ht="23.25">
      <c r="A32" s="24" t="s">
        <v>102</v>
      </c>
      <c r="B32" s="24" t="s">
        <v>102</v>
      </c>
      <c r="C32" s="24" t="s">
        <v>102</v>
      </c>
      <c r="D32" s="24" t="s">
        <v>102</v>
      </c>
      <c r="E32" s="24" t="s">
        <v>103</v>
      </c>
      <c r="F32" s="24" t="s">
        <v>53</v>
      </c>
    </row>
    <row r="33" spans="1:6" ht="23.25">
      <c r="A33" s="24" t="s">
        <v>102</v>
      </c>
      <c r="B33" s="24" t="s">
        <v>102</v>
      </c>
      <c r="C33" s="24" t="s">
        <v>102</v>
      </c>
      <c r="D33" s="24" t="s">
        <v>102</v>
      </c>
      <c r="E33" s="24" t="s">
        <v>103</v>
      </c>
      <c r="F33" s="24" t="s">
        <v>53</v>
      </c>
    </row>
    <row r="34" spans="1:6" ht="23.25">
      <c r="A34" s="24" t="s">
        <v>102</v>
      </c>
      <c r="B34" s="24" t="s">
        <v>102</v>
      </c>
      <c r="C34" s="24" t="s">
        <v>102</v>
      </c>
      <c r="D34" s="24" t="s">
        <v>102</v>
      </c>
      <c r="E34" s="24" t="s">
        <v>103</v>
      </c>
      <c r="F34" s="24" t="s">
        <v>53</v>
      </c>
    </row>
    <row r="35" spans="1:5" ht="22.5" customHeight="1">
      <c r="A35" s="25" t="s">
        <v>53</v>
      </c>
      <c r="C35" s="25" t="s">
        <v>104</v>
      </c>
      <c r="D35" s="24"/>
      <c r="E35" s="24" t="s">
        <v>102</v>
      </c>
    </row>
    <row r="36" spans="1:5" ht="22.5" customHeight="1">
      <c r="A36" s="25"/>
      <c r="C36" s="25"/>
      <c r="D36" s="24"/>
      <c r="E36" s="24"/>
    </row>
    <row r="37" spans="1:5" ht="23.25">
      <c r="A37" s="25" t="s">
        <v>105</v>
      </c>
      <c r="C37" s="25" t="s">
        <v>53</v>
      </c>
      <c r="D37" s="24"/>
      <c r="E37" s="28" t="s">
        <v>101</v>
      </c>
    </row>
    <row r="38" spans="1:5" ht="23.25">
      <c r="A38" s="25" t="s">
        <v>106</v>
      </c>
      <c r="C38" s="24" t="s">
        <v>102</v>
      </c>
      <c r="D38" s="24"/>
      <c r="E38" s="24" t="s">
        <v>103</v>
      </c>
    </row>
    <row r="39" spans="1:5" ht="23.25">
      <c r="A39" s="25" t="s">
        <v>107</v>
      </c>
      <c r="C39" s="24" t="s">
        <v>102</v>
      </c>
      <c r="D39" s="24"/>
      <c r="E39" s="24" t="s">
        <v>103</v>
      </c>
    </row>
    <row r="40" spans="1:5" ht="23.25">
      <c r="A40" s="25" t="s">
        <v>108</v>
      </c>
      <c r="C40" s="24" t="s">
        <v>102</v>
      </c>
      <c r="D40" s="24"/>
      <c r="E40" s="24" t="s">
        <v>103</v>
      </c>
    </row>
    <row r="41" spans="1:5" ht="23.25">
      <c r="A41" s="24" t="s">
        <v>109</v>
      </c>
      <c r="B41" s="24"/>
      <c r="C41" s="24" t="s">
        <v>102</v>
      </c>
      <c r="D41" s="24"/>
      <c r="E41" s="24" t="s">
        <v>103</v>
      </c>
    </row>
    <row r="42" spans="1:6" ht="23.25">
      <c r="A42" s="24" t="s">
        <v>109</v>
      </c>
      <c r="B42" s="24"/>
      <c r="C42" s="24" t="s">
        <v>102</v>
      </c>
      <c r="D42" s="24"/>
      <c r="E42" s="24" t="s">
        <v>103</v>
      </c>
      <c r="F42" s="19"/>
    </row>
    <row r="43" spans="1:6" ht="23.25">
      <c r="A43" s="25"/>
      <c r="C43" s="25" t="s">
        <v>110</v>
      </c>
      <c r="D43" s="24"/>
      <c r="E43" s="24" t="s">
        <v>102</v>
      </c>
      <c r="F43" s="19"/>
    </row>
    <row r="44" spans="1:6" ht="23.25">
      <c r="A44" s="25"/>
      <c r="C44" s="25" t="s">
        <v>111</v>
      </c>
      <c r="D44" s="24"/>
      <c r="E44" s="24" t="s">
        <v>102</v>
      </c>
      <c r="F44" s="19"/>
    </row>
    <row r="45" spans="1:2" ht="23.25">
      <c r="A45" s="23" t="s">
        <v>112</v>
      </c>
      <c r="B45" s="25"/>
    </row>
    <row r="46" spans="1:5" ht="23.25">
      <c r="A46" s="25" t="s">
        <v>113</v>
      </c>
      <c r="C46" s="24" t="s">
        <v>114</v>
      </c>
      <c r="D46" s="24"/>
      <c r="E46" s="25"/>
    </row>
    <row r="47" spans="2:5" ht="23.25">
      <c r="B47" s="25" t="s">
        <v>115</v>
      </c>
      <c r="E47" s="25" t="s">
        <v>116</v>
      </c>
    </row>
    <row r="48" spans="2:5" ht="23.25">
      <c r="B48" s="25" t="s">
        <v>117</v>
      </c>
      <c r="C48" s="24" t="s">
        <v>102</v>
      </c>
      <c r="D48" s="24"/>
      <c r="E48" s="24" t="s">
        <v>102</v>
      </c>
    </row>
    <row r="49" spans="2:5" ht="23.25">
      <c r="B49" s="25" t="s">
        <v>118</v>
      </c>
      <c r="C49" s="24" t="s">
        <v>102</v>
      </c>
      <c r="D49" s="24"/>
      <c r="E49" s="24" t="s">
        <v>102</v>
      </c>
    </row>
    <row r="50" spans="2:5" ht="23.25">
      <c r="B50" s="25" t="s">
        <v>119</v>
      </c>
      <c r="C50" s="24" t="s">
        <v>102</v>
      </c>
      <c r="D50" s="24"/>
      <c r="E50" s="24" t="s">
        <v>102</v>
      </c>
    </row>
    <row r="51" spans="2:5" ht="23.25">
      <c r="B51" s="25" t="s">
        <v>120</v>
      </c>
      <c r="C51" s="24" t="s">
        <v>102</v>
      </c>
      <c r="D51" s="24"/>
      <c r="E51" s="24" t="s">
        <v>102</v>
      </c>
    </row>
    <row r="52" spans="2:5" ht="23.25">
      <c r="B52" s="25" t="s">
        <v>121</v>
      </c>
      <c r="C52" s="24" t="s">
        <v>102</v>
      </c>
      <c r="D52" s="24"/>
      <c r="E52" s="24" t="s">
        <v>102</v>
      </c>
    </row>
    <row r="53" spans="1:4" ht="23.25">
      <c r="A53" s="25" t="s">
        <v>122</v>
      </c>
      <c r="C53" s="24" t="s">
        <v>102</v>
      </c>
      <c r="D53" s="24"/>
    </row>
    <row r="54" spans="1:5" ht="23.25">
      <c r="A54" s="23" t="s">
        <v>123</v>
      </c>
      <c r="D54" s="26" t="s">
        <v>124</v>
      </c>
      <c r="E54" s="22"/>
    </row>
    <row r="55" spans="1:5" ht="23.25">
      <c r="A55" s="25" t="s">
        <v>125</v>
      </c>
      <c r="D55" s="27" t="s">
        <v>126</v>
      </c>
      <c r="E55" s="27" t="s">
        <v>99</v>
      </c>
    </row>
    <row r="56" spans="1:6" ht="23.25">
      <c r="A56" s="25" t="s">
        <v>127</v>
      </c>
      <c r="D56" s="24" t="s">
        <v>102</v>
      </c>
      <c r="E56" s="24" t="s">
        <v>102</v>
      </c>
      <c r="F56" s="25" t="s">
        <v>47</v>
      </c>
    </row>
    <row r="57" spans="1:6" ht="23.25">
      <c r="A57" s="25" t="s">
        <v>128</v>
      </c>
      <c r="D57" s="24" t="s">
        <v>102</v>
      </c>
      <c r="E57" s="24" t="s">
        <v>102</v>
      </c>
      <c r="F57" s="25" t="s">
        <v>47</v>
      </c>
    </row>
    <row r="58" spans="1:6" ht="23.25">
      <c r="A58" s="25" t="s">
        <v>129</v>
      </c>
      <c r="D58" s="24" t="s">
        <v>102</v>
      </c>
      <c r="E58" s="24" t="s">
        <v>102</v>
      </c>
      <c r="F58" s="25" t="s">
        <v>47</v>
      </c>
    </row>
    <row r="59" spans="1:6" ht="23.25">
      <c r="A59" s="25" t="s">
        <v>130</v>
      </c>
      <c r="D59" s="24" t="s">
        <v>102</v>
      </c>
      <c r="E59" s="24" t="s">
        <v>102</v>
      </c>
      <c r="F59" s="25" t="s">
        <v>47</v>
      </c>
    </row>
    <row r="60" spans="1:6" ht="23.25">
      <c r="A60" s="25" t="s">
        <v>131</v>
      </c>
      <c r="D60" s="24" t="s">
        <v>102</v>
      </c>
      <c r="E60" s="24" t="s">
        <v>102</v>
      </c>
      <c r="F60" s="25" t="s">
        <v>47</v>
      </c>
    </row>
    <row r="61" spans="1:6" ht="23.25">
      <c r="A61" s="25" t="s">
        <v>132</v>
      </c>
      <c r="D61" s="24" t="s">
        <v>102</v>
      </c>
      <c r="E61" s="24" t="s">
        <v>102</v>
      </c>
      <c r="F61" s="25" t="s">
        <v>47</v>
      </c>
    </row>
    <row r="62" spans="1:6" ht="23.25">
      <c r="A62" s="25" t="s">
        <v>133</v>
      </c>
      <c r="D62" s="24" t="s">
        <v>102</v>
      </c>
      <c r="E62" s="24" t="s">
        <v>102</v>
      </c>
      <c r="F62" s="25" t="s">
        <v>47</v>
      </c>
    </row>
    <row r="63" spans="1:6" ht="23.25">
      <c r="A63" s="25" t="s">
        <v>134</v>
      </c>
      <c r="D63" s="24" t="s">
        <v>102</v>
      </c>
      <c r="E63" s="24" t="s">
        <v>102</v>
      </c>
      <c r="F63" s="25" t="s">
        <v>47</v>
      </c>
    </row>
    <row r="64" spans="1:6" ht="23.25">
      <c r="A64" s="25" t="s">
        <v>135</v>
      </c>
      <c r="D64" s="24" t="s">
        <v>102</v>
      </c>
      <c r="E64" s="24" t="s">
        <v>102</v>
      </c>
      <c r="F64" s="25" t="s">
        <v>47</v>
      </c>
    </row>
    <row r="65" spans="1:6" ht="23.25">
      <c r="A65" s="25" t="s">
        <v>136</v>
      </c>
      <c r="D65" s="24" t="s">
        <v>102</v>
      </c>
      <c r="E65" s="24" t="s">
        <v>102</v>
      </c>
      <c r="F65" s="25" t="s">
        <v>47</v>
      </c>
    </row>
    <row r="66" spans="1:6" ht="23.25">
      <c r="A66" s="25" t="s">
        <v>137</v>
      </c>
      <c r="D66" s="24" t="s">
        <v>102</v>
      </c>
      <c r="E66" s="24" t="s">
        <v>102</v>
      </c>
      <c r="F66" s="25" t="s">
        <v>47</v>
      </c>
    </row>
    <row r="67" spans="1:6" ht="23.25">
      <c r="A67" s="25" t="s">
        <v>138</v>
      </c>
      <c r="D67" s="24" t="s">
        <v>102</v>
      </c>
      <c r="E67" s="24" t="s">
        <v>102</v>
      </c>
      <c r="F67" s="25" t="s">
        <v>47</v>
      </c>
    </row>
    <row r="68" spans="1:6" ht="23.25">
      <c r="A68" s="25" t="s">
        <v>139</v>
      </c>
      <c r="D68" s="24" t="s">
        <v>102</v>
      </c>
      <c r="E68" s="24" t="s">
        <v>102</v>
      </c>
      <c r="F68" s="25" t="s">
        <v>47</v>
      </c>
    </row>
    <row r="69" spans="2:6" ht="23.25">
      <c r="B69" s="25" t="s">
        <v>140</v>
      </c>
      <c r="D69" s="24" t="s">
        <v>102</v>
      </c>
      <c r="E69" s="24" t="s">
        <v>102</v>
      </c>
      <c r="F69" s="25" t="s">
        <v>47</v>
      </c>
    </row>
    <row r="70" spans="2:6" ht="23.25">
      <c r="B70" s="25"/>
      <c r="D70" s="24"/>
      <c r="E70" s="24"/>
      <c r="F70" s="25"/>
    </row>
    <row r="71" spans="4:5" ht="23.25">
      <c r="D71" s="26" t="s">
        <v>124</v>
      </c>
      <c r="E71" s="22"/>
    </row>
    <row r="72" spans="1:5" ht="23.25">
      <c r="A72" s="25" t="s">
        <v>141</v>
      </c>
      <c r="D72" s="27" t="s">
        <v>126</v>
      </c>
      <c r="E72" s="27" t="s">
        <v>99</v>
      </c>
    </row>
    <row r="73" spans="1:6" ht="23.25">
      <c r="A73" s="25" t="s">
        <v>142</v>
      </c>
      <c r="D73" s="24" t="s">
        <v>102</v>
      </c>
      <c r="E73" s="24" t="s">
        <v>102</v>
      </c>
      <c r="F73" s="25" t="s">
        <v>47</v>
      </c>
    </row>
    <row r="74" spans="1:6" ht="23.25">
      <c r="A74" s="25" t="s">
        <v>143</v>
      </c>
      <c r="D74" s="24" t="s">
        <v>102</v>
      </c>
      <c r="E74" s="24" t="s">
        <v>102</v>
      </c>
      <c r="F74" s="25" t="s">
        <v>47</v>
      </c>
    </row>
    <row r="75" spans="1:6" ht="23.25">
      <c r="A75" s="25" t="s">
        <v>144</v>
      </c>
      <c r="D75" s="24" t="s">
        <v>102</v>
      </c>
      <c r="E75" s="24" t="s">
        <v>102</v>
      </c>
      <c r="F75" s="25" t="s">
        <v>47</v>
      </c>
    </row>
    <row r="76" spans="1:6" ht="23.25">
      <c r="A76" s="25" t="s">
        <v>145</v>
      </c>
      <c r="D76" s="24" t="s">
        <v>102</v>
      </c>
      <c r="E76" s="24" t="s">
        <v>102</v>
      </c>
      <c r="F76" s="25" t="s">
        <v>47</v>
      </c>
    </row>
    <row r="77" spans="2:6" ht="23.25">
      <c r="B77" s="25" t="s">
        <v>146</v>
      </c>
      <c r="D77" s="24" t="s">
        <v>102</v>
      </c>
      <c r="E77" s="24" t="s">
        <v>102</v>
      </c>
      <c r="F77" s="25" t="s">
        <v>47</v>
      </c>
    </row>
    <row r="78" ht="23.25">
      <c r="A78" s="23" t="s">
        <v>147</v>
      </c>
    </row>
    <row r="79" spans="1:6" ht="23.25">
      <c r="A79" s="25" t="s">
        <v>148</v>
      </c>
      <c r="E79" s="24" t="s">
        <v>102</v>
      </c>
      <c r="F79" s="25" t="s">
        <v>47</v>
      </c>
    </row>
    <row r="80" spans="1:6" ht="23.25">
      <c r="A80" s="25" t="s">
        <v>149</v>
      </c>
      <c r="E80" s="24" t="s">
        <v>102</v>
      </c>
      <c r="F80" s="25" t="s">
        <v>47</v>
      </c>
    </row>
    <row r="81" spans="1:6" ht="23.25">
      <c r="A81" s="25" t="s">
        <v>150</v>
      </c>
      <c r="E81" s="24" t="s">
        <v>102</v>
      </c>
      <c r="F81" s="25" t="s">
        <v>47</v>
      </c>
    </row>
    <row r="82" spans="1:6" ht="23.25">
      <c r="A82" s="25" t="s">
        <v>151</v>
      </c>
      <c r="E82" s="24" t="s">
        <v>102</v>
      </c>
      <c r="F82" s="25" t="s">
        <v>47</v>
      </c>
    </row>
    <row r="83" spans="1:6" ht="23.25">
      <c r="A83" s="25" t="s">
        <v>152</v>
      </c>
      <c r="E83" s="24" t="s">
        <v>102</v>
      </c>
      <c r="F83" s="25" t="s">
        <v>47</v>
      </c>
    </row>
    <row r="84" spans="2:6" ht="23.25">
      <c r="B84" s="25" t="s">
        <v>153</v>
      </c>
      <c r="E84" s="24" t="s">
        <v>102</v>
      </c>
      <c r="F84" s="25" t="s">
        <v>154</v>
      </c>
    </row>
    <row r="85" ht="23.25">
      <c r="A85" s="23" t="s">
        <v>155</v>
      </c>
    </row>
    <row r="86" spans="1:6" ht="23.25">
      <c r="A86" s="25" t="s">
        <v>156</v>
      </c>
      <c r="E86" s="24" t="s">
        <v>102</v>
      </c>
      <c r="F86" s="25" t="s">
        <v>47</v>
      </c>
    </row>
    <row r="87" spans="1:6" ht="23.25">
      <c r="A87" s="25" t="s">
        <v>157</v>
      </c>
      <c r="E87" s="24" t="s">
        <v>102</v>
      </c>
      <c r="F87" s="25" t="s">
        <v>47</v>
      </c>
    </row>
    <row r="88" spans="1:6" ht="23.25">
      <c r="A88" s="25" t="s">
        <v>158</v>
      </c>
      <c r="E88" s="24" t="s">
        <v>102</v>
      </c>
      <c r="F88" s="25" t="s">
        <v>47</v>
      </c>
    </row>
    <row r="89" spans="1:6" ht="23.25">
      <c r="A89" s="25" t="s">
        <v>159</v>
      </c>
      <c r="E89" s="24" t="s">
        <v>102</v>
      </c>
      <c r="F89" s="25" t="s">
        <v>47</v>
      </c>
    </row>
    <row r="90" spans="1:6" ht="23.25">
      <c r="A90" s="25" t="s">
        <v>160</v>
      </c>
      <c r="E90" s="24" t="s">
        <v>102</v>
      </c>
      <c r="F90" s="25" t="s">
        <v>47</v>
      </c>
    </row>
    <row r="91" spans="1:6" ht="23.25">
      <c r="A91" s="25" t="s">
        <v>161</v>
      </c>
      <c r="E91" s="24" t="s">
        <v>102</v>
      </c>
      <c r="F91" s="25" t="s">
        <v>47</v>
      </c>
    </row>
    <row r="92" spans="1:6" ht="23.25">
      <c r="A92" s="25" t="s">
        <v>162</v>
      </c>
      <c r="E92" s="24" t="s">
        <v>102</v>
      </c>
      <c r="F92" s="25" t="s">
        <v>47</v>
      </c>
    </row>
    <row r="93" spans="2:6" ht="23.25">
      <c r="B93" s="25" t="s">
        <v>163</v>
      </c>
      <c r="E93" s="24" t="s">
        <v>102</v>
      </c>
      <c r="F93" s="25" t="s">
        <v>47</v>
      </c>
    </row>
    <row r="94" spans="1:5" ht="23.25">
      <c r="A94" s="23" t="s">
        <v>164</v>
      </c>
      <c r="D94" s="26" t="s">
        <v>124</v>
      </c>
      <c r="E94" s="22"/>
    </row>
    <row r="95" spans="1:5" ht="23.25">
      <c r="A95" s="25" t="s">
        <v>165</v>
      </c>
      <c r="D95" s="27" t="s">
        <v>126</v>
      </c>
      <c r="E95" s="27" t="s">
        <v>99</v>
      </c>
    </row>
    <row r="96" spans="1:6" ht="23.25">
      <c r="A96" s="25" t="s">
        <v>166</v>
      </c>
      <c r="D96" s="24" t="s">
        <v>102</v>
      </c>
      <c r="E96" s="24" t="s">
        <v>102</v>
      </c>
      <c r="F96" s="25" t="s">
        <v>47</v>
      </c>
    </row>
    <row r="97" spans="1:6" ht="23.25">
      <c r="A97" s="25" t="s">
        <v>167</v>
      </c>
      <c r="D97" s="24" t="s">
        <v>102</v>
      </c>
      <c r="E97" s="24" t="s">
        <v>102</v>
      </c>
      <c r="F97" s="25" t="s">
        <v>47</v>
      </c>
    </row>
    <row r="98" spans="1:6" ht="23.25">
      <c r="A98" s="25" t="s">
        <v>168</v>
      </c>
      <c r="D98" s="24" t="s">
        <v>102</v>
      </c>
      <c r="E98" s="24" t="s">
        <v>102</v>
      </c>
      <c r="F98" s="25" t="s">
        <v>47</v>
      </c>
    </row>
    <row r="99" spans="1:6" ht="23.25">
      <c r="A99" s="25" t="s">
        <v>169</v>
      </c>
      <c r="D99" s="24" t="s">
        <v>102</v>
      </c>
      <c r="E99" s="24" t="s">
        <v>102</v>
      </c>
      <c r="F99" s="25" t="s">
        <v>47</v>
      </c>
    </row>
    <row r="100" spans="1:6" ht="23.25">
      <c r="A100" s="25" t="s">
        <v>170</v>
      </c>
      <c r="D100" s="24" t="s">
        <v>102</v>
      </c>
      <c r="E100" s="24" t="s">
        <v>102</v>
      </c>
      <c r="F100" s="25" t="s">
        <v>47</v>
      </c>
    </row>
    <row r="101" spans="1:6" ht="23.25">
      <c r="A101" s="25" t="s">
        <v>171</v>
      </c>
      <c r="D101" s="24" t="s">
        <v>102</v>
      </c>
      <c r="E101" s="24" t="s">
        <v>102</v>
      </c>
      <c r="F101" s="25" t="s">
        <v>47</v>
      </c>
    </row>
    <row r="102" ht="23.25">
      <c r="B102" s="25" t="s">
        <v>172</v>
      </c>
    </row>
    <row r="103" spans="3:6" ht="23.25">
      <c r="C103" s="25" t="s">
        <v>173</v>
      </c>
      <c r="E103" s="24" t="s">
        <v>102</v>
      </c>
      <c r="F103" s="25" t="s">
        <v>47</v>
      </c>
    </row>
    <row r="104" spans="3:6" ht="23.25">
      <c r="C104" s="25" t="s">
        <v>174</v>
      </c>
      <c r="E104" s="24" t="s">
        <v>102</v>
      </c>
      <c r="F104" s="25" t="s">
        <v>47</v>
      </c>
    </row>
    <row r="106" ht="23.25">
      <c r="B106" s="25" t="s">
        <v>175</v>
      </c>
    </row>
    <row r="107" spans="2:6" ht="23.25">
      <c r="B107" s="25" t="s">
        <v>176</v>
      </c>
      <c r="E107" s="24" t="s">
        <v>102</v>
      </c>
      <c r="F107" s="25" t="s">
        <v>47</v>
      </c>
    </row>
    <row r="108" spans="2:6" ht="23.25">
      <c r="B108" s="25" t="s">
        <v>176</v>
      </c>
      <c r="E108" s="24" t="s">
        <v>102</v>
      </c>
      <c r="F108" s="25" t="s">
        <v>47</v>
      </c>
    </row>
    <row r="109" spans="2:6" ht="23.25">
      <c r="B109" s="25" t="s">
        <v>176</v>
      </c>
      <c r="E109" s="24" t="s">
        <v>102</v>
      </c>
      <c r="F109" s="25" t="s">
        <v>47</v>
      </c>
    </row>
    <row r="110" spans="2:6" ht="23.25">
      <c r="B110" s="25" t="s">
        <v>176</v>
      </c>
      <c r="E110" s="24" t="s">
        <v>102</v>
      </c>
      <c r="F110" s="25" t="s">
        <v>47</v>
      </c>
    </row>
    <row r="111" spans="1:5" ht="23.25">
      <c r="A111" s="23" t="s">
        <v>177</v>
      </c>
      <c r="E111" s="25" t="s">
        <v>178</v>
      </c>
    </row>
    <row r="112" spans="1:5" ht="23.25">
      <c r="A112" s="25" t="s">
        <v>179</v>
      </c>
      <c r="C112" s="24"/>
      <c r="D112" s="24"/>
      <c r="E112" s="24" t="s">
        <v>102</v>
      </c>
    </row>
    <row r="113" spans="1:5" ht="23.25">
      <c r="A113" s="25" t="s">
        <v>180</v>
      </c>
      <c r="C113" s="24"/>
      <c r="D113" s="24"/>
      <c r="E113" s="24" t="s">
        <v>102</v>
      </c>
    </row>
    <row r="114" spans="1:5" ht="23.25">
      <c r="A114" s="25" t="s">
        <v>181</v>
      </c>
      <c r="C114" s="24"/>
      <c r="D114" s="24"/>
      <c r="E114" s="24" t="s">
        <v>102</v>
      </c>
    </row>
    <row r="115" spans="1:5" ht="23.25">
      <c r="A115" s="25" t="s">
        <v>182</v>
      </c>
      <c r="D115" s="24"/>
      <c r="E115" s="24" t="s">
        <v>102</v>
      </c>
    </row>
    <row r="116" spans="1:5" ht="23.25">
      <c r="A116" s="25" t="s">
        <v>183</v>
      </c>
      <c r="C116" s="24"/>
      <c r="D116" s="24"/>
      <c r="E116" s="24" t="s">
        <v>102</v>
      </c>
    </row>
    <row r="117" spans="1:5" ht="23.25">
      <c r="A117" s="25" t="s">
        <v>184</v>
      </c>
      <c r="C117" s="24"/>
      <c r="D117" s="24"/>
      <c r="E117" s="24" t="s">
        <v>102</v>
      </c>
    </row>
    <row r="118" spans="1:3" ht="23.25">
      <c r="A118" s="25" t="s">
        <v>185</v>
      </c>
      <c r="C118" s="18" t="s">
        <v>63</v>
      </c>
    </row>
    <row r="119" spans="1:3" ht="23.25">
      <c r="A119" s="25" t="s">
        <v>186</v>
      </c>
      <c r="C119" s="18" t="s">
        <v>187</v>
      </c>
    </row>
    <row r="121" ht="23.25">
      <c r="A121" s="23" t="s">
        <v>188</v>
      </c>
    </row>
    <row r="122" spans="1:6" ht="23.25">
      <c r="A122" s="25" t="s">
        <v>189</v>
      </c>
      <c r="B122" s="27" t="s">
        <v>72</v>
      </c>
      <c r="C122" s="27" t="s">
        <v>78</v>
      </c>
      <c r="D122" s="27" t="s">
        <v>190</v>
      </c>
      <c r="E122" s="27" t="s">
        <v>191</v>
      </c>
      <c r="F122" s="27" t="s">
        <v>76</v>
      </c>
    </row>
    <row r="123" spans="1:6" ht="23.25">
      <c r="A123" s="27">
        <v>1</v>
      </c>
      <c r="B123" s="25" t="s">
        <v>192</v>
      </c>
      <c r="C123" s="25" t="s">
        <v>193</v>
      </c>
      <c r="D123" s="25" t="s">
        <v>194</v>
      </c>
      <c r="E123" s="25" t="s">
        <v>195</v>
      </c>
      <c r="F123" s="25" t="s">
        <v>196</v>
      </c>
    </row>
    <row r="124" spans="1:6" ht="23.25">
      <c r="A124" s="27">
        <v>2</v>
      </c>
      <c r="B124" s="25" t="s">
        <v>192</v>
      </c>
      <c r="C124" s="25" t="s">
        <v>193</v>
      </c>
      <c r="D124" s="25" t="s">
        <v>194</v>
      </c>
      <c r="E124" s="25" t="s">
        <v>195</v>
      </c>
      <c r="F124" s="25" t="s">
        <v>196</v>
      </c>
    </row>
    <row r="125" spans="1:6" ht="23.25">
      <c r="A125" s="27">
        <v>3</v>
      </c>
      <c r="B125" s="25" t="s">
        <v>192</v>
      </c>
      <c r="C125" s="25" t="s">
        <v>193</v>
      </c>
      <c r="D125" s="25" t="s">
        <v>194</v>
      </c>
      <c r="E125" s="25" t="s">
        <v>195</v>
      </c>
      <c r="F125" s="25" t="s">
        <v>196</v>
      </c>
    </row>
    <row r="126" spans="1:6" ht="23.25">
      <c r="A126" s="27">
        <v>4</v>
      </c>
      <c r="B126" s="25" t="s">
        <v>192</v>
      </c>
      <c r="C126" s="25" t="s">
        <v>193</v>
      </c>
      <c r="D126" s="25" t="s">
        <v>194</v>
      </c>
      <c r="E126" s="25" t="s">
        <v>195</v>
      </c>
      <c r="F126" s="25" t="s">
        <v>196</v>
      </c>
    </row>
    <row r="127" spans="1:6" ht="23.25">
      <c r="A127" s="27">
        <v>5</v>
      </c>
      <c r="B127" s="25" t="s">
        <v>192</v>
      </c>
      <c r="C127" s="25" t="s">
        <v>193</v>
      </c>
      <c r="D127" s="25" t="s">
        <v>194</v>
      </c>
      <c r="E127" s="25" t="s">
        <v>195</v>
      </c>
      <c r="F127" s="25" t="s">
        <v>196</v>
      </c>
    </row>
    <row r="128" spans="1:6" ht="23.25">
      <c r="A128" s="27">
        <v>6</v>
      </c>
      <c r="B128" s="25" t="s">
        <v>192</v>
      </c>
      <c r="C128" s="25" t="s">
        <v>193</v>
      </c>
      <c r="D128" s="25" t="s">
        <v>194</v>
      </c>
      <c r="E128" s="25" t="s">
        <v>195</v>
      </c>
      <c r="F128" s="25" t="s">
        <v>196</v>
      </c>
    </row>
    <row r="129" spans="1:6" ht="23.25">
      <c r="A129" s="27">
        <v>7</v>
      </c>
      <c r="B129" s="25" t="s">
        <v>192</v>
      </c>
      <c r="C129" s="25" t="s">
        <v>193</v>
      </c>
      <c r="D129" s="25" t="s">
        <v>194</v>
      </c>
      <c r="E129" s="25" t="s">
        <v>195</v>
      </c>
      <c r="F129" s="25" t="s">
        <v>196</v>
      </c>
    </row>
    <row r="130" spans="1:6" ht="23.25">
      <c r="A130" s="27">
        <v>8</v>
      </c>
      <c r="B130" s="25" t="s">
        <v>192</v>
      </c>
      <c r="C130" s="25" t="s">
        <v>193</v>
      </c>
      <c r="D130" s="25" t="s">
        <v>194</v>
      </c>
      <c r="E130" s="25" t="s">
        <v>195</v>
      </c>
      <c r="F130" s="25" t="s">
        <v>196</v>
      </c>
    </row>
    <row r="131" spans="1:6" ht="23.25">
      <c r="A131" s="27">
        <v>9</v>
      </c>
      <c r="B131" s="25" t="s">
        <v>192</v>
      </c>
      <c r="C131" s="25" t="s">
        <v>193</v>
      </c>
      <c r="D131" s="25" t="s">
        <v>194</v>
      </c>
      <c r="E131" s="25" t="s">
        <v>195</v>
      </c>
      <c r="F131" s="25" t="s">
        <v>196</v>
      </c>
    </row>
    <row r="132" spans="1:6" ht="23.25">
      <c r="A132" s="27">
        <v>10</v>
      </c>
      <c r="B132" s="25" t="s">
        <v>192</v>
      </c>
      <c r="C132" s="25" t="s">
        <v>193</v>
      </c>
      <c r="D132" s="25" t="s">
        <v>194</v>
      </c>
      <c r="E132" s="25" t="s">
        <v>195</v>
      </c>
      <c r="F132" s="25" t="s">
        <v>196</v>
      </c>
    </row>
    <row r="133" spans="1:6" ht="23.25">
      <c r="A133" s="27">
        <v>11</v>
      </c>
      <c r="B133" s="25" t="s">
        <v>192</v>
      </c>
      <c r="C133" s="25" t="s">
        <v>193</v>
      </c>
      <c r="D133" s="25" t="s">
        <v>194</v>
      </c>
      <c r="E133" s="25" t="s">
        <v>195</v>
      </c>
      <c r="F133" s="25" t="s">
        <v>196</v>
      </c>
    </row>
    <row r="134" spans="1:6" ht="23.25">
      <c r="A134" s="27">
        <v>12</v>
      </c>
      <c r="B134" s="25" t="s">
        <v>192</v>
      </c>
      <c r="C134" s="25" t="s">
        <v>193</v>
      </c>
      <c r="D134" s="25" t="s">
        <v>194</v>
      </c>
      <c r="E134" s="25" t="s">
        <v>195</v>
      </c>
      <c r="F134" s="25" t="s">
        <v>196</v>
      </c>
    </row>
    <row r="135" spans="1:6" ht="23.25">
      <c r="A135" s="27">
        <v>13</v>
      </c>
      <c r="B135" s="25" t="s">
        <v>192</v>
      </c>
      <c r="C135" s="25" t="s">
        <v>193</v>
      </c>
      <c r="D135" s="25" t="s">
        <v>194</v>
      </c>
      <c r="E135" s="25" t="s">
        <v>195</v>
      </c>
      <c r="F135" s="25" t="s">
        <v>196</v>
      </c>
    </row>
    <row r="136" spans="1:6" ht="23.25">
      <c r="A136" s="27">
        <v>14</v>
      </c>
      <c r="B136" s="25" t="s">
        <v>192</v>
      </c>
      <c r="C136" s="25" t="s">
        <v>193</v>
      </c>
      <c r="D136" s="25" t="s">
        <v>194</v>
      </c>
      <c r="E136" s="25" t="s">
        <v>195</v>
      </c>
      <c r="F136" s="25" t="s">
        <v>196</v>
      </c>
    </row>
    <row r="137" spans="1:6" ht="23.25">
      <c r="A137" s="27">
        <v>15</v>
      </c>
      <c r="B137" s="25" t="s">
        <v>192</v>
      </c>
      <c r="C137" s="25" t="s">
        <v>193</v>
      </c>
      <c r="D137" s="25" t="s">
        <v>194</v>
      </c>
      <c r="E137" s="25" t="s">
        <v>195</v>
      </c>
      <c r="F137" s="25" t="s">
        <v>196</v>
      </c>
    </row>
    <row r="138" spans="1:6" ht="23.25">
      <c r="A138" s="27">
        <v>16</v>
      </c>
      <c r="B138" s="25" t="s">
        <v>192</v>
      </c>
      <c r="C138" s="25" t="s">
        <v>193</v>
      </c>
      <c r="D138" s="25" t="s">
        <v>194</v>
      </c>
      <c r="E138" s="25" t="s">
        <v>195</v>
      </c>
      <c r="F138" s="25" t="s">
        <v>196</v>
      </c>
    </row>
    <row r="139" spans="1:6" ht="23.25">
      <c r="A139" s="27"/>
      <c r="F139" s="29"/>
    </row>
  </sheetData>
  <sheetProtection/>
  <printOptions/>
  <pageMargins left="0.8661417322834646" right="0" top="0.31496062992125984" bottom="0.2755905511811024" header="0.2362204724409449" footer="0.15748031496062992"/>
  <pageSetup horizontalDpi="300" verticalDpi="300" orientation="portrait" paperSize="9" r:id="rId1"/>
  <headerFooter alignWithMargins="0">
    <oddHeader>&amp;R&amp;16E 4</oddHeader>
    <oddFooter>&amp;L&amp;"Angsana New,ธรรมดา"&amp;8&amp;D/&amp;T&amp;C&amp;"Angsana New,ธรรมดา"&amp;8&amp;P/&amp;N&amp;R&amp;"Angsana New,ธรรมดา"&amp;8&amp;Z&amp;F/&amp;A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J22"/>
  <sheetViews>
    <sheetView showGridLines="0" view="pageBreakPreview" zoomScale="60" zoomScalePageLayoutView="0" workbookViewId="0" topLeftCell="A1">
      <selection activeCell="J35" sqref="J35"/>
    </sheetView>
  </sheetViews>
  <sheetFormatPr defaultColWidth="9.140625" defaultRowHeight="12.75"/>
  <cols>
    <col min="1" max="1" width="9.140625" style="33" customWidth="1"/>
    <col min="2" max="2" width="36.57421875" style="33" customWidth="1"/>
    <col min="3" max="8" width="9.140625" style="33" customWidth="1"/>
    <col min="9" max="9" width="17.140625" style="33" customWidth="1"/>
    <col min="10" max="10" width="23.421875" style="33" customWidth="1"/>
    <col min="11" max="16384" width="9.140625" style="33" customWidth="1"/>
  </cols>
  <sheetData>
    <row r="1" ht="21.75">
      <c r="J1" s="398" t="s">
        <v>499</v>
      </c>
    </row>
    <row r="2" spans="1:10" ht="23.25">
      <c r="A2" s="30" t="s">
        <v>27</v>
      </c>
      <c r="B2" s="31"/>
      <c r="C2" s="32" t="s">
        <v>240</v>
      </c>
      <c r="D2" s="32"/>
      <c r="E2" s="32"/>
      <c r="F2" s="32"/>
      <c r="G2" s="31"/>
      <c r="H2" s="30" t="s">
        <v>241</v>
      </c>
      <c r="J2" s="34"/>
    </row>
    <row r="3" spans="1:10" ht="23.25">
      <c r="A3" s="30" t="s">
        <v>276</v>
      </c>
      <c r="B3" s="31"/>
      <c r="C3" s="31"/>
      <c r="D3" s="31"/>
      <c r="E3" s="31"/>
      <c r="F3" s="31"/>
      <c r="G3" s="31"/>
      <c r="H3" s="31"/>
      <c r="I3" s="34"/>
      <c r="J3" s="30" t="s">
        <v>242</v>
      </c>
    </row>
    <row r="4" spans="1:10" ht="23.25">
      <c r="A4" s="30" t="s">
        <v>277</v>
      </c>
      <c r="B4" s="31"/>
      <c r="C4" s="31"/>
      <c r="D4" s="31"/>
      <c r="E4" s="31"/>
      <c r="F4" s="31"/>
      <c r="G4" s="31"/>
      <c r="H4" s="31"/>
      <c r="I4" s="34"/>
      <c r="J4" s="30"/>
    </row>
    <row r="5" spans="1:10" ht="23.25">
      <c r="A5" s="30" t="s">
        <v>243</v>
      </c>
      <c r="B5" s="31"/>
      <c r="C5" s="31"/>
      <c r="D5" s="31"/>
      <c r="E5" s="31"/>
      <c r="F5" s="31"/>
      <c r="G5" s="31"/>
      <c r="H5" s="31"/>
      <c r="I5" s="34"/>
      <c r="J5" s="30"/>
    </row>
    <row r="6" spans="1:10" ht="23.25">
      <c r="A6" s="30" t="s">
        <v>244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23.25">
      <c r="A7" s="36" t="s">
        <v>10</v>
      </c>
      <c r="B7" s="37" t="s">
        <v>275</v>
      </c>
      <c r="C7" s="38" t="s">
        <v>245</v>
      </c>
      <c r="D7" s="37" t="s">
        <v>246</v>
      </c>
      <c r="E7" s="39" t="s">
        <v>247</v>
      </c>
      <c r="F7" s="40"/>
      <c r="G7" s="39" t="s">
        <v>248</v>
      </c>
      <c r="H7" s="40"/>
      <c r="I7" s="38" t="s">
        <v>249</v>
      </c>
      <c r="J7" s="37" t="s">
        <v>250</v>
      </c>
    </row>
    <row r="8" spans="1:10" ht="23.25">
      <c r="A8" s="41"/>
      <c r="B8" s="42"/>
      <c r="C8" s="43"/>
      <c r="D8" s="42"/>
      <c r="E8" s="44" t="s">
        <v>19</v>
      </c>
      <c r="F8" s="44" t="s">
        <v>251</v>
      </c>
      <c r="G8" s="44" t="s">
        <v>19</v>
      </c>
      <c r="H8" s="44" t="s">
        <v>252</v>
      </c>
      <c r="I8" s="45" t="s">
        <v>253</v>
      </c>
      <c r="J8" s="42"/>
    </row>
    <row r="9" spans="1:10" ht="23.25">
      <c r="A9" s="46"/>
      <c r="B9" s="47"/>
      <c r="C9" s="48"/>
      <c r="D9" s="47"/>
      <c r="E9" s="49"/>
      <c r="F9" s="49"/>
      <c r="G9" s="49"/>
      <c r="H9" s="49"/>
      <c r="I9" s="48"/>
      <c r="J9" s="47"/>
    </row>
    <row r="10" spans="1:10" ht="23.25">
      <c r="A10" s="50"/>
      <c r="B10" s="51"/>
      <c r="C10" s="52"/>
      <c r="D10" s="51"/>
      <c r="E10" s="53"/>
      <c r="F10" s="53"/>
      <c r="G10" s="53"/>
      <c r="H10" s="53"/>
      <c r="I10" s="52"/>
      <c r="J10" s="51"/>
    </row>
    <row r="11" spans="1:10" ht="23.25">
      <c r="A11" s="50"/>
      <c r="B11" s="51"/>
      <c r="C11" s="52"/>
      <c r="D11" s="51"/>
      <c r="E11" s="53"/>
      <c r="F11" s="53"/>
      <c r="G11" s="53"/>
      <c r="H11" s="53"/>
      <c r="I11" s="52"/>
      <c r="J11" s="51"/>
    </row>
    <row r="12" spans="1:10" ht="23.25">
      <c r="A12" s="50"/>
      <c r="B12" s="51"/>
      <c r="C12" s="52"/>
      <c r="D12" s="51"/>
      <c r="E12" s="53"/>
      <c r="F12" s="53"/>
      <c r="G12" s="53"/>
      <c r="H12" s="53"/>
      <c r="I12" s="52"/>
      <c r="J12" s="51"/>
    </row>
    <row r="13" spans="1:10" ht="23.25">
      <c r="A13" s="50"/>
      <c r="B13" s="51"/>
      <c r="C13" s="52"/>
      <c r="D13" s="51"/>
      <c r="E13" s="53"/>
      <c r="F13" s="53"/>
      <c r="G13" s="53"/>
      <c r="H13" s="53"/>
      <c r="I13" s="52"/>
      <c r="J13" s="51"/>
    </row>
    <row r="14" spans="1:10" ht="23.25">
      <c r="A14" s="50"/>
      <c r="B14" s="51"/>
      <c r="C14" s="52"/>
      <c r="D14" s="51"/>
      <c r="E14" s="53"/>
      <c r="F14" s="53"/>
      <c r="G14" s="53"/>
      <c r="H14" s="53"/>
      <c r="I14" s="52"/>
      <c r="J14" s="51"/>
    </row>
    <row r="15" spans="1:10" ht="23.25">
      <c r="A15" s="50"/>
      <c r="B15" s="51"/>
      <c r="C15" s="52"/>
      <c r="D15" s="51"/>
      <c r="E15" s="53"/>
      <c r="F15" s="53"/>
      <c r="G15" s="53"/>
      <c r="H15" s="53"/>
      <c r="I15" s="52"/>
      <c r="J15" s="51"/>
    </row>
    <row r="16" spans="1:10" ht="23.25">
      <c r="A16" s="50"/>
      <c r="B16" s="51"/>
      <c r="C16" s="52"/>
      <c r="D16" s="51"/>
      <c r="E16" s="53"/>
      <c r="F16" s="53"/>
      <c r="G16" s="53"/>
      <c r="H16" s="53"/>
      <c r="I16" s="52"/>
      <c r="J16" s="51"/>
    </row>
    <row r="17" spans="1:10" ht="23.25">
      <c r="A17" s="50"/>
      <c r="B17" s="51"/>
      <c r="C17" s="52"/>
      <c r="D17" s="51"/>
      <c r="E17" s="53"/>
      <c r="F17" s="53"/>
      <c r="G17" s="53"/>
      <c r="H17" s="53"/>
      <c r="I17" s="52"/>
      <c r="J17" s="51"/>
    </row>
    <row r="18" spans="1:10" ht="23.25">
      <c r="A18" s="50"/>
      <c r="B18" s="51"/>
      <c r="C18" s="52"/>
      <c r="D18" s="51"/>
      <c r="E18" s="53"/>
      <c r="F18" s="53"/>
      <c r="G18" s="53"/>
      <c r="H18" s="53"/>
      <c r="I18" s="52"/>
      <c r="J18" s="51"/>
    </row>
    <row r="19" spans="1:10" ht="23.25">
      <c r="A19" s="50"/>
      <c r="B19" s="51"/>
      <c r="C19" s="52"/>
      <c r="D19" s="51"/>
      <c r="E19" s="53"/>
      <c r="F19" s="53"/>
      <c r="G19" s="53"/>
      <c r="H19" s="53"/>
      <c r="I19" s="52"/>
      <c r="J19" s="51"/>
    </row>
    <row r="20" spans="1:10" ht="23.25">
      <c r="A20" s="50"/>
      <c r="B20" s="51"/>
      <c r="C20" s="52"/>
      <c r="D20" s="51"/>
      <c r="E20" s="53"/>
      <c r="F20" s="53"/>
      <c r="G20" s="53"/>
      <c r="H20" s="53"/>
      <c r="I20" s="52"/>
      <c r="J20" s="51"/>
    </row>
    <row r="21" spans="1:10" ht="23.25">
      <c r="A21" s="50"/>
      <c r="B21" s="51"/>
      <c r="C21" s="52"/>
      <c r="D21" s="51"/>
      <c r="E21" s="53"/>
      <c r="F21" s="53"/>
      <c r="G21" s="53"/>
      <c r="H21" s="53"/>
      <c r="I21" s="52"/>
      <c r="J21" s="51"/>
    </row>
    <row r="22" spans="1:10" ht="23.25">
      <c r="A22" s="41"/>
      <c r="B22" s="42"/>
      <c r="C22" s="43"/>
      <c r="D22" s="42"/>
      <c r="E22" s="54"/>
      <c r="F22" s="54"/>
      <c r="G22" s="54"/>
      <c r="H22" s="54"/>
      <c r="I22" s="43"/>
      <c r="J22" s="42"/>
    </row>
  </sheetData>
  <sheetProtection/>
  <printOptions/>
  <pageMargins left="0.4330708661417323" right="0.2755905511811024" top="0.6692913385826772" bottom="0.5511811023622047" header="0.5118110236220472" footer="0.31496062992125984"/>
  <pageSetup horizontalDpi="300" verticalDpi="300" orientation="landscape" paperSize="9" r:id="rId1"/>
  <headerFooter alignWithMargins="0">
    <oddHeader>&amp;R&amp;16E 5</oddHeader>
    <oddFooter>&amp;L&amp;"Angsana New,ธรรมดา"&amp;8&amp;D/&amp;T&amp;C&amp;"Angsana New,ธรรมดา"&amp;8&amp;P/&amp;N&amp;R&amp;"Angsana New,ธรรมดา"&amp;8&amp;Z&amp;F/&amp;A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PeeKung</cp:lastModifiedBy>
  <cp:lastPrinted>2014-10-27T07:20:30Z</cp:lastPrinted>
  <dcterms:created xsi:type="dcterms:W3CDTF">2006-10-24T05:01:03Z</dcterms:created>
  <dcterms:modified xsi:type="dcterms:W3CDTF">2014-10-27T07:20:35Z</dcterms:modified>
  <cp:category/>
  <cp:version/>
  <cp:contentType/>
  <cp:contentStatus/>
</cp:coreProperties>
</file>