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งบแผ่นดิน2564\แผนภาค 64 ส่ง 17 ธค\ม.แม่โจ้\ภ.เหนือ\"/>
    </mc:Choice>
  </mc:AlternateContent>
  <xr:revisionPtr revIDLastSave="0" documentId="13_ncr:1_{B55B1242-5B25-429B-9689-F4C8E93B99AC}" xr6:coauthVersionLast="45" xr6:coauthVersionMax="45" xr10:uidLastSave="{00000000-0000-0000-0000-000000000000}"/>
  <bookViews>
    <workbookView xWindow="-108" yWindow="-108" windowWidth="23256" windowHeight="12600" tabRatio="888" activeTab="13" xr2:uid="{00000000-000D-0000-FFFF-FFFF00000000}"/>
  </bookViews>
  <sheets>
    <sheet name="หลักเกณฑ์" sheetId="2" r:id="rId1"/>
    <sheet name="คำอธิบาย" sheetId="27" r:id="rId2"/>
    <sheet name="ปกส่วนที่ 1" sheetId="4" state="hidden" r:id="rId3"/>
    <sheet name="ส่วนที่ 1 กลาง" sheetId="3" state="hidden" r:id="rId4"/>
    <sheet name="ส่วนที่ 1 ตอเฉียงเหนือ" sheetId="14" state="hidden" r:id="rId5"/>
    <sheet name="ส่วนที่ 1 เหนือ" sheetId="16" state="hidden" r:id="rId6"/>
    <sheet name="ส่วนที่ 1 ตะวันออก" sheetId="18" state="hidden" r:id="rId7"/>
    <sheet name="ส่วนที่ 1 ใต้" sheetId="21" state="hidden" r:id="rId8"/>
    <sheet name="ส่วนที่ 1 ใต้ชายแดน" sheetId="23" state="hidden" r:id="rId9"/>
    <sheet name="ปกส่วนที่ 2" sheetId="6" state="hidden" r:id="rId10"/>
    <sheet name="code ยุทธ์ชาติ-แผนแม่บท" sheetId="25" r:id="rId11"/>
    <sheet name="ภ.เหนือ (สรุป)" sheetId="29" r:id="rId12"/>
    <sheet name="ภ.เหนือ (แผนงาน)" sheetId="17" r:id="rId13"/>
    <sheet name="ภ.เหนือ (แผนงาน)หน่วยงาน" sheetId="30" r:id="rId14"/>
    <sheet name="Project Brief" sheetId="7" state="hidden" r:id="rId15"/>
  </sheets>
  <definedNames>
    <definedName name="_xlnm.Print_Area" localSheetId="10">'code ยุทธ์ชาติ-แผนแม่บท'!$A$1:$K$35</definedName>
    <definedName name="_xlnm.Print_Area" localSheetId="14">'Project Brief'!$A$1:$D$21</definedName>
    <definedName name="_xlnm.Print_Area" localSheetId="1">คำอธิบาย!$A$1:$L$39</definedName>
    <definedName name="_xlnm.Print_Area" localSheetId="2">'ปกส่วนที่ 1'!$A$1:$I$44</definedName>
    <definedName name="_xlnm.Print_Area" localSheetId="9">'ปกส่วนที่ 2'!$A$1:$I$42</definedName>
    <definedName name="_xlnm.Print_Area" localSheetId="12">'ภ.เหนือ (แผนงาน)'!$A$1:$P$152</definedName>
    <definedName name="_xlnm.Print_Area" localSheetId="11">'ภ.เหนือ (สรุป)'!$A$1:$C$28</definedName>
    <definedName name="_xlnm.Print_Area" localSheetId="3">'ส่วนที่ 1 กลาง'!$A$1:$L$45</definedName>
    <definedName name="_xlnm.Print_Area" localSheetId="4">'ส่วนที่ 1 ตอเฉียงเหนือ'!$A$1:$L$57</definedName>
    <definedName name="_xlnm.Print_Area" localSheetId="6">'ส่วนที่ 1 ตะวันออก'!$A$1:$L$32</definedName>
    <definedName name="_xlnm.Print_Area" localSheetId="7">'ส่วนที่ 1 ใต้'!$A$1:$L$30</definedName>
    <definedName name="_xlnm.Print_Area" localSheetId="8">'ส่วนที่ 1 ใต้ชายแดน'!$A$1:$L$33</definedName>
    <definedName name="_xlnm.Print_Area" localSheetId="5">'ส่วนที่ 1 เหนือ'!$A$1:$L$30</definedName>
    <definedName name="_xlnm.Print_Area" localSheetId="0">หลักเกณฑ์!$A$1:$K$27</definedName>
    <definedName name="_xlnm.Print_Titles" localSheetId="12">'ภ.เหนือ (แผนงาน)'!$5:$6</definedName>
    <definedName name="_xlnm.Print_Titles" localSheetId="13">'ภ.เหนือ (แผนงาน)หน่วยงาน'!$5:$6</definedName>
    <definedName name="_xlnm.Print_Titles" localSheetId="11">'ภ.เหนือ (สรุป)'!$5:$6</definedName>
    <definedName name="_xlnm.Print_Titles" localSheetId="3">'ส่วนที่ 1 กลาง'!$5:$6</definedName>
    <definedName name="_xlnm.Print_Titles" localSheetId="4">'ส่วนที่ 1 ตอเฉียงเหนือ'!$5:$6</definedName>
    <definedName name="_xlnm.Print_Titles" localSheetId="6">'ส่วนที่ 1 ตะวันออก'!$5:$6</definedName>
    <definedName name="_xlnm.Print_Titles" localSheetId="7">'ส่วนที่ 1 ใต้'!$5:$6</definedName>
    <definedName name="_xlnm.Print_Titles" localSheetId="8">'ส่วนที่ 1 ใต้ชายแดน'!$5:$6</definedName>
    <definedName name="_xlnm.Print_Titles" localSheetId="5">'ส่วนที่ 1 เหนือ'!$5:$6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105" i="30" l="1"/>
  <c r="F7" i="30"/>
  <c r="C12" i="29" l="1"/>
  <c r="C14" i="29" l="1"/>
  <c r="C13" i="29"/>
  <c r="C11" i="29"/>
  <c r="C9" i="29"/>
  <c r="F7" i="17"/>
  <c r="R105" i="17"/>
  <c r="C19" i="29" l="1"/>
  <c r="C26" i="29" l="1"/>
  <c r="C24" i="29"/>
  <c r="C23" i="29"/>
  <c r="C21" i="29"/>
  <c r="C20" i="29"/>
  <c r="C8" i="29" l="1"/>
  <c r="B8" i="29"/>
  <c r="C16" i="29"/>
  <c r="B16" i="29"/>
  <c r="C18" i="29"/>
  <c r="B18" i="29"/>
  <c r="C22" i="29"/>
  <c r="B22" i="29"/>
  <c r="C25" i="29"/>
  <c r="B25" i="29"/>
  <c r="C7" i="29" l="1"/>
  <c r="B7" i="29"/>
  <c r="B14" i="25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27" i="29" l="1"/>
</calcChain>
</file>

<file path=xl/sharedStrings.xml><?xml version="1.0" encoding="utf-8"?>
<sst xmlns="http://schemas.openxmlformats.org/spreadsheetml/2006/main" count="2262" uniqueCount="594">
  <si>
    <t>เอกสารที่ต้องจัดส่ง</t>
  </si>
  <si>
    <t>คำอธิบาย</t>
  </si>
  <si>
    <t>เพื่อขับเคลื่อนการพัฒนาภาคกลางและพื้นที่กรุงเทพมหานคร</t>
  </si>
  <si>
    <t>แผนพัฒนาภาคกลางและพื้นที่กรุงเทพมหานคร</t>
  </si>
  <si>
    <t>ยุทธศาสตร์/แนวทาง</t>
  </si>
  <si>
    <t>แผนงาน/โครงการ</t>
  </si>
  <si>
    <t>งบประมาณ (บาท)</t>
  </si>
  <si>
    <t>พื้นที่เป้าหมาย</t>
  </si>
  <si>
    <t>ห่วงโซ่คุณค่า (Value-chain)</t>
  </si>
  <si>
    <t>ต้นทาง</t>
  </si>
  <si>
    <t>กลางทาง</t>
  </si>
  <si>
    <t>ปลายทาง</t>
  </si>
  <si>
    <t>ส่วนที่ 1</t>
  </si>
  <si>
    <t>แผนงานโครงการภายใต้แผนพัฒนาภาค</t>
  </si>
  <si>
    <t>ในช่วง พ.ศ. 2563-2565</t>
  </si>
  <si>
    <t>ส่วนที่ 2</t>
  </si>
  <si>
    <t>รวม</t>
  </si>
  <si>
    <t xml:space="preserve">                    2. ให้ระบุแหล่งที่มาของงบประมาณ โดยกำหนดหมายเลขดังนี้ 1 คือ งบประมาณปกติของส่วนราชการ / 2 คือ งบประมาณแผนบูรณาการพัฒนาพื้นที่ระดับภาค / 3 คือ งบประมาณแผนบูรณาการอื่นๆ</t>
  </si>
  <si>
    <t>โครงการแบบย่อ (๑ ชุด : ๑ โครงการ)</t>
  </si>
  <si>
    <t>หัวข้อ</t>
  </si>
  <si>
    <t>รายละเอียด</t>
  </si>
  <si>
    <t>ให้ระบุโครงการ โดยควรเป็นโครงการที่สำคัญและส่งผลต่อความสำเร็จในการขับเคลื่อนทิศทางการพัฒนาภาค</t>
  </si>
  <si>
    <t>ระบุวัตถุประสงค์สำคัญของโครงการ ที่จะส่งผลต่อความสำเร็จในการขับเคลื่อนทิศทางการพัฒนาภาค</t>
  </si>
  <si>
    <t>ระบุเป้าหมายและตัวชี้วัดที่จะบ่งบอกว่าโครงการนี้บรรลุตามวัตถุประสงค์ที่กำหนดไว้ หรือไม่</t>
  </si>
  <si>
    <t>ให้ระบุชื่อยุทธศาสตร์ภาคที่สอดคล้อง</t>
  </si>
  <si>
    <t>ระบุแนวทางและวิธีการดำเนินงานที่เป็นกิจกรรมสำคัญที่ส่งผลให้โครงการบรรลุวัตถุประสงค์</t>
  </si>
  <si>
    <t>ระบุหน่วยงานหลักที่รับผิดชอบในการดำเนินโครงการ</t>
  </si>
  <si>
    <t>ระบุระยะเวลาที่ต้องใช้ในการดำเนินโครงการ</t>
  </si>
  <si>
    <t>ระบุงบประมาณที่ใช้ในการดำเนินโครงการ</t>
  </si>
  <si>
    <t>ระบุผลผลิตของโครงการ</t>
  </si>
  <si>
    <t>ระบุผลที่คาดว่าจะได้รับจากการดำเนินโครงการ ในลักษณะของผลลัพธ์ไม่ใช่ผลผลิต และเป็นผลลัพธ์ที่สามารถวัดผลได้อย่างเป็นรูปธรรมทั้งเชิงปริมาณและเชิงคุณภาพ</t>
  </si>
  <si>
    <t>พร้อมระบุแยกแหล่งของงบประมาณที่เสนอขอรับการจัดสรร เช่น งบประมาณปกติของส่วนราชการ</t>
  </si>
  <si>
    <r>
      <t>กระทรวง</t>
    </r>
    <r>
      <rPr>
        <b/>
        <vertAlign val="superscript"/>
        <sz val="14"/>
        <color theme="1"/>
        <rFont val="TH SarabunIT๙"/>
        <family val="2"/>
      </rPr>
      <t>1</t>
    </r>
  </si>
  <si>
    <r>
      <t>แหล่งงบประมาณ</t>
    </r>
    <r>
      <rPr>
        <b/>
        <vertAlign val="superscript"/>
        <sz val="14"/>
        <color theme="1"/>
        <rFont val="TH SarabunIT๙"/>
        <family val="2"/>
      </rPr>
      <t>2</t>
    </r>
  </si>
  <si>
    <r>
      <t xml:space="preserve">*** </t>
    </r>
    <r>
      <rPr>
        <u/>
        <sz val="14"/>
        <color theme="1"/>
        <rFont val="TH SarabunIT๙"/>
        <family val="2"/>
      </rPr>
      <t>หมายเหตุ</t>
    </r>
    <r>
      <rPr>
        <sz val="14"/>
        <color theme="1"/>
        <rFont val="TH SarabunIT๙"/>
        <family val="2"/>
      </rPr>
      <t xml:space="preserve"> :  1. ให้ระบุเป็นตัวย่อของชื่อกระทรวง</t>
    </r>
  </si>
  <si>
    <r>
      <t>๑.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พัฒนากรุงเทพฯ เป็นมหานครทันสมัยระดับโลกควบคู่กับการพัฒนาคุณภาพชีวิตและแก้ไขปัญหาสิ่งแวดล้อมเมือง</t>
    </r>
  </si>
  <si>
    <r>
      <t>๑.๑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เร่งพัฒนาระบบขนส่งมวลชนและระบบขนส่งสาธารณะ </t>
    </r>
  </si>
  <si>
    <r>
      <t>๑.๒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ก่อสร้างถนนวงแหวน ถนนเชื่อมต่อ (Missing link) สะพานข้ามแม่น้ำเจ้าพระยา ฯลฯ </t>
    </r>
  </si>
  <si>
    <r>
      <t xml:space="preserve">๑.๓ </t>
    </r>
    <r>
      <rPr>
        <sz val="14"/>
        <color theme="1"/>
        <rFont val="TH SarabunIT๙"/>
        <family val="2"/>
      </rPr>
      <t>จัดระเบียบการใช้ประโยชน์ที่ดินโดยใช้มาตรการผังเมืองควบคุมการใช้พื้นที่รวมทั้งคุ้มครองแหล่งอนุรักษ์และทัศนียภาพเมือง ตลอดจนการจัดทัศนียภาพของเมืองให้สวยงาม มีพื้นที่สีเขียวและสวนสาธารณะ</t>
    </r>
  </si>
  <si>
    <t xml:space="preserve">๑.๔ พัฒนาระบบดูแลผู้สูงอายุ และออกแบบโครงสร้างพื้นฐานและบริการต่างๆ ให้สามารถรองรับคนทุกกลุ่มในสังคมได้อย่างเท่าเทียมกัน (Universal Design) </t>
  </si>
  <si>
    <r>
      <t>๑.๕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แก้ไขปัญหาขยะ น้ำเสีย น้ำท่วม และมลภาวะทางอากาศ อันเนื่องมาจากการขยายตัวของชุมชนเมือง </t>
    </r>
  </si>
  <si>
    <r>
      <t>๑.๖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ป้องกันและแก้ไขปัญหาน้ำท่วมกรุงเทพฯ </t>
    </r>
  </si>
  <si>
    <r>
      <t>๑.๗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วางระบบป้องกันภัยอาชญากรรมและภัยก่อการร้ายในเขตกรุงเทพฯ และพื้นที่ต่อเนื่อง </t>
    </r>
  </si>
  <si>
    <r>
      <t xml:space="preserve">๑.๘ </t>
    </r>
    <r>
      <rPr>
        <sz val="14"/>
        <color theme="1"/>
        <rFont val="TH SarabunIT๙"/>
        <family val="2"/>
      </rPr>
      <t>พัฒนาเมืองปริมณฑล (สมุทรปราการ นนทบุรี ปทุมธานี นครปฐม และสมุทรสาคร) ให้เป็นเมืองศูนย์กลางการบริการธุรกิจและการพาณิชย์ ศูนย์กลางการขนส่งและโลจิสติกส์ ศูนย์บริการด้านสุขภาพและการศึกษาและเมืองที่อยู่อาศัย</t>
    </r>
  </si>
  <si>
    <r>
      <t>๒.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พัฒนาคุณภาพแหล่งท่องเที่ยวที่มีชื่อเสียงระดับนานาชาติและสร้างความเชื่อมโยงเพื่อกระจายการท่องเที่ยวทั่วทั้งภาค</t>
    </r>
  </si>
  <si>
    <r>
      <t>๒.๑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พัฒนาคุณภาพแหล่งท่องเที่ยวระดับนานาชาติให้เป็นฐานการกระจายรายได้และการสร้างงาน </t>
    </r>
  </si>
  <si>
    <r>
      <t>๒.๒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พัฒนาแหล่งท่องเที่ยวมรดกโลกพระนครศรีอยุธยาอย่างยั่งยืน </t>
    </r>
  </si>
  <si>
    <r>
      <t>๒.๓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เพิ่มมาตรฐานแหล่งท่องเที่ยวท้องถิ่นและแหล่งท่องเที่ยวโดยชุมชน </t>
    </r>
  </si>
  <si>
    <r>
      <t>๒.๔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พัฒนาแหล่งท่องเที่ยวที่มีศักยภาพ ให้มีคุณค่าและมูลค่าเพิ่ม มีความหลากหลาย และเชื่อมโยงการท่องเที่ยวระหว่างจังหวัดอย่างยั่งยืน</t>
    </r>
  </si>
  <si>
    <r>
      <t>๒.๕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พัฒนาการเข้าถึงแหล่งท่องเที่ยวชุมชน แหล่งผลิตสินค้า OTOP และแหล่งท่องเที่ยวเชิงเกษตร </t>
    </r>
  </si>
  <si>
    <r>
      <t xml:space="preserve">๓. </t>
    </r>
    <r>
      <rPr>
        <b/>
        <sz val="14"/>
        <color theme="1"/>
        <rFont val="TH SarabunIT๙"/>
        <family val="2"/>
      </rPr>
      <t>ยกระดับการผลิตสินค้าเกษตรและอุตสาหกรรมโดยใช้นวัตกรรม เทคโนโลยี และความคิดสร้างสรรค์ เพื่อให้สามารถแข่งขันได้อย่างยั่งยืน</t>
    </r>
  </si>
  <si>
    <r>
      <t>๓.๑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นำผลการวิจัยและพัฒนาของสถาบันวิทยาศาสตร์ข้าวแห่งชาติมาใช้ในการพัฒนาการผลิตข้าวในพื้นที่ </t>
    </r>
  </si>
  <si>
    <r>
      <t>๓.๒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พัฒนามาตรฐานฟาร์มเพื่อผลิตอาหารปลอดภัย (Food safety) จากสินค้าเกษตรหลักของภาค </t>
    </r>
  </si>
  <si>
    <t xml:space="preserve">๓.๓ ส่งเสริมการใช้เทคโนโลยี การเกษตรเพื่อยกระดับสู่ Smart Farmer และSmart Farming </t>
  </si>
  <si>
    <r>
      <t>๓.๔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ฟื้นฟูความอุดมสมบูรณ์ทรัพยากรประมงทะเล </t>
    </r>
  </si>
  <si>
    <r>
      <t>๓.๕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เพิ่มความสามารถการแข่งขันอุตสาหกรรมประมง (สมุทรสาคร) อุตสาหกรรมก่อสร้าง (สระบุรี) อุตสาหกรรมยานยนต์และอิเล็กทรอนิกส์ (พระนครศรีอยุธยา ปทุมธานี สมุทรปราการ) สู่การใช้เทคโนโลยีที่สูงขึ้นและเป็นมิตรกับสิ่งแวดล้อม</t>
    </r>
  </si>
  <si>
    <r>
      <t>๓.๖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พัฒนากาญจนบุรี-ราชบุรี-เพชรบุรีตอนบนให้เป็นแหล่งอุตสาหกรรมแปรรูปผลผลิตทางการเกษตรและปศุสัตว์ และกลุ่มอุตสาหกรรมสิ่งทอและเครื่องนุ่งห่มเชื่อมโยงกับแหล่งผลิตในเมียนมา </t>
    </r>
  </si>
  <si>
    <r>
      <t>๓.๗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ส่งเสริมและสนับสนุนธุรกิจ SMEs และ Start Up </t>
    </r>
  </si>
  <si>
    <r>
      <t>๔.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บริหารจัดการน้ำและทรัพยากรธรรมชาติเพื่อแก้ไขปัญหาน้ำท่วม ภัยแล้ง และคงความสมดุลของระบบนิเวศอย่างยั่งยืน</t>
    </r>
  </si>
  <si>
    <r>
      <t>๔.๑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พัฒนาแหล่งน้ำ และระบบกระจายน้ำ ในพื้นที่แล้งซ้ำซาก </t>
    </r>
  </si>
  <si>
    <r>
      <t>๔.๒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ป้องกันและแก้ไขปัญหาน้ำท่วมพื้นที่เศรษฐกิจ ชุมชน แหล่งประวัติศาสตร์ โบราณสถาน และพื้นที่น้ำท่วมซ้ำซาก </t>
    </r>
  </si>
  <si>
    <r>
      <t>๔.๓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ป้องกันการบุกรุกทำลายป่าและฟื้นฟูป่าเสื่อมโทรม ในพื้นที่จังหวัดกาญจนบุรี เพชรบุรี และราชบุรี </t>
    </r>
  </si>
  <si>
    <r>
      <t>๔.๔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>ขุดลอกลำน้ำเพื่อเพิ่มปริมาณการกักเก็บน้ำและใช้ในการขนส่ง รวมทั้งฟื้นฟูคุณภาพน้ำแม่น้ำเจ้าพระยาและท่าจีนตอนล่าง</t>
    </r>
  </si>
  <si>
    <r>
      <t>๔.๕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ป้องกันและแก้ไขปัญหาการกัดเซาะชายฝั่งทะเล </t>
    </r>
  </si>
  <si>
    <r>
      <t>๕.</t>
    </r>
    <r>
      <rPr>
        <b/>
        <sz val="14"/>
        <color theme="1"/>
        <rFont val="Times New Roman"/>
        <family val="1"/>
      </rPr>
      <t> </t>
    </r>
    <r>
      <rPr>
        <b/>
        <sz val="14"/>
        <color theme="1"/>
        <rFont val="TH SarabunIT๙"/>
        <family val="2"/>
      </rPr>
      <t>เปิดประตูการค้า การลงทุน และการท่องเที่ยว เชื่อมโยงเขตเศรษฐกิจพิเศษทวาย-ภาคกลาง-ระเบียงเศรษฐกิจพิเศษภาคตะวันออก</t>
    </r>
  </si>
  <si>
    <r>
      <t>๕.๑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พัฒนาทางหลวงพิเศษระหว่างเมือง และรถไฟ เชื่อมกรุงเทพ – กาญจนบุรี </t>
    </r>
  </si>
  <si>
    <r>
      <t>๕.๒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เร่งพัฒนาพื้นที่เขตพัฒนาเศรษฐกิจพิเศษชายแดนบ้านพุน้ำร้อน อำเภอเมือง จังหวัดกาญจนบุรี ให้เป็นประตูเชื่อม Southern Economic Corridor จากท่าเรือทวาย-ท่าเรือแหลมฉบัง-ท่าเรือสีหนุวิลล์ ประเทศกัมพูชา-ท่าเรือวังเตา ประเทศเวียดนาม </t>
    </r>
  </si>
  <si>
    <r>
      <t>๕.๓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 xml:space="preserve">พัฒนามาตรฐานด่านชายแดนไทย-เมียนมา บ้านพุน้ำร้อน ด่านเจดีย์สามองค์ และด่านสิงขร เพื่อเชื่อมโยงการค้า การลงทุน และการท่องเที่ยว กับเมียนมา </t>
    </r>
  </si>
  <si>
    <r>
      <t>๕.๔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พัฒนาเมืองและพื้นที่เศรษฐกิจของภาคกลางตามแนวแกนหลักการเชื่อมโยงเขตเศรษฐกิจพิเศษทวายกับ EEC </t>
    </r>
  </si>
  <si>
    <r>
      <t>๖.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TH SarabunIT๙"/>
        <family val="2"/>
      </rPr>
      <t>พัฒนาความเชื่อมโยงเศรษฐกิจและสังคมกับทุกภาคเพื่อเสริมสร้างเสถียรภาพและลดความเหลื่อมล้ำภายในประเทศ</t>
    </r>
  </si>
  <si>
    <r>
      <t>๖.๑</t>
    </r>
    <r>
      <rPr>
        <sz val="14"/>
        <color theme="1"/>
        <rFont val="Times New Roman"/>
        <family val="1"/>
      </rPr>
      <t> </t>
    </r>
    <r>
      <rPr>
        <sz val="14"/>
        <color theme="1"/>
        <rFont val="TH SarabunIT๙"/>
        <family val="2"/>
      </rPr>
      <t xml:space="preserve">เร่งดำเนินการแผนพัฒนาโครงสร้างพื้นฐานการคมนาคมขนส่งที่เชื่อมโยงภาคกลางกับภาคอื่นๆ ของประเทศ </t>
    </r>
  </si>
  <si>
    <t xml:space="preserve">๖.๒ พัฒนาพื้นที่รอบสถานีขนส่งระบบรางในเมืองที่มีศักยภาพที่สำคัญ และบริเวณเมืองชายแดนที่มีศักยภาพ รวมทั้งบริเวณใกล้พื้นที่เขตพัฒนาเศรษฐกิจพิเศษชายแดน </t>
  </si>
  <si>
    <t>แบบฟอร์มแผนงานโครงการภายใต้แผนพัฒนาภาค ในช่วงปี พ.ศ. 2563-2565</t>
  </si>
  <si>
    <t>เพื่อขับเคลื่อนการพัฒนาภาคตะวันออก</t>
  </si>
  <si>
    <t>เพื่อขับเคลื่อนการพัฒนาภาคตะวันออกเฉียงเหนือ</t>
  </si>
  <si>
    <t>แผนพัฒนาภาคตะวันออกเฉียงเหนือ</t>
  </si>
  <si>
    <t>1. บริหารจัดการน้ำให้เพียงพอต่อการพัฒนาเศรษฐกิจและคุณภาพชีวิตอย่างยั่งยืน</t>
  </si>
  <si>
    <t>1.1 พัฒนาแหล่งน้ำเดิมและแหล่งน้ำธรรมชาติ 
     เพื่อเพิ่มประสิทธิภาพการกักเก็บน้ำ</t>
  </si>
  <si>
    <t xml:space="preserve">1.2 พัฒนาแหล่งน้ำใหม่ในพื้นที่ลุ่มน้ำเลย ชี มูล </t>
  </si>
  <si>
    <t xml:space="preserve">1.3 พัฒนาระบบส่งและกระจายน้ำ </t>
  </si>
  <si>
    <t xml:space="preserve">1.4 บริหารจัดการน้ำแบบบูรณาการ </t>
  </si>
  <si>
    <t>2. แก้ปัญหาความยากจนและพัฒนาคุณภาพชีวิตผู้มีรายได้น้อยเพื่อลดความเหลื่อมล้ำทางสังคม</t>
  </si>
  <si>
    <t>2.1 พัฒนาอาชีพและรายได้ของคนยากจน</t>
  </si>
  <si>
    <t xml:space="preserve">2.5 พัฒนาโภชนาการแม่และเด็ก </t>
  </si>
  <si>
    <t xml:space="preserve">2.6 อำนวยความยุติธรรมลดความเหลื่อมล้ำ </t>
  </si>
  <si>
    <t xml:space="preserve">2.4 พัฒนาระบบการป้องกันและควบคุมโรค เฉพาะถิ่นแก้ปัญหาโรคพยาธิใบไม้ตับในพื้นที่เสี่ยง </t>
  </si>
  <si>
    <t xml:space="preserve">2.3 พัฒนาความรู้ ทักษะอาชีพ และการเรียนรู้ตลอดชีวิต </t>
  </si>
  <si>
    <t xml:space="preserve">2.2 พัฒนาคุณภาพชีวิตและจัดสวัสดิการให้แก่ผู้สูงอายุ ผู้พิการ และผู้ด้อยโอกาส </t>
  </si>
  <si>
    <t>3. สร้างความเข้มแข็งของฐานเศรษฐกิจภายในควบคู่กับการแก้ปัญหาทรัพยากรธรรมชาติและสิ่งแวดล้อม</t>
  </si>
  <si>
    <t>3.1 พัฒนาอาชีพและรายได้ของเกษตรกร</t>
  </si>
  <si>
    <t>3.2 พัฒนาพื้นที่ทุ่งกุลาร้องไห้ให้เป็นแหล่งผลิตข้าวหอมมะลิคุณภาพสูง</t>
  </si>
  <si>
    <t>3.3 ส่งเสริมการปรับเปลี่ยนไปสู่สินค้าเกษตรชนิดใหม่ตามศักยภาพของพื้นที่และความต้องการตลาด</t>
  </si>
  <si>
    <t xml:space="preserve">     3.3.1 ส่งเสริมการปลูกพืช</t>
  </si>
  <si>
    <t xml:space="preserve">             - ส่งเสริมการปลูกพืชผักผลไม้ และไม้ดอก</t>
  </si>
  <si>
    <t xml:space="preserve">             - ส่งเสริมการปลูกพืชสมุนไพรสำคัญ</t>
  </si>
  <si>
    <t xml:space="preserve">     3.3.2 ส่งเสริมการเลี้ยงปศุสัตว์</t>
  </si>
  <si>
    <t xml:space="preserve">             - ส่งเสริมการเลี้ยงโคเนื้อคุณภาพสูง</t>
  </si>
  <si>
    <t xml:space="preserve">             - ส่งเสริมการเลี้ยงโคนม</t>
  </si>
  <si>
    <t xml:space="preserve">     3.4.2 ส่งเสริมการแปรรูปสมุนไพร</t>
  </si>
  <si>
    <t xml:space="preserve">     3.4.4 สร้างความมั่นคงทางพลังงานระดับชุมชน</t>
  </si>
  <si>
    <t xml:space="preserve">     3.4.1 พัฒนาศูนย์กลางอุตสาหกรรมเกษตรแปรรูปและอาหารแบบครบวงจร </t>
  </si>
  <si>
    <t>3.4 ส่งเสริมและพัฒนาเศรษฐกิจชีวภาพ (Bio Economy)</t>
  </si>
  <si>
    <t xml:space="preserve">     3.4.3 ส่งเสริมอุตสาหกรรมใหม่และธุรกิจแนวใหม่</t>
  </si>
  <si>
    <t xml:space="preserve">3.7 พัฒนาเมืองศูนย์กลางจังหวัดเป็นเมืองน่าอยู่ </t>
  </si>
  <si>
    <t>3.5 ส่งเสริมและสนับสนุนธุรกิจ SMEs ธุรกิจ Startup และวิสาหกิจชุมชน ผลิตสินค้าอุปโภคบริโภค</t>
  </si>
  <si>
    <t>3.6 ยกระดับมาตรฐานสินค้ากลุ่มผ้าไหม ผ้าฝ้าย ผ้าย้อมคราม และศูนย์กลางแฟชั่นในระดับภูมิภาค</t>
  </si>
  <si>
    <t>3.8 ฟื้นฟูทรัพยากรป่าไม้ให้คงความอุดมสมบูรณ์ และรักษาความหลากหลายทางชีวภาพของพื้นที่ต้นน้ำ</t>
  </si>
  <si>
    <t xml:space="preserve">3.9 ส่งเสริมและสนับสนุนการศึกษาวิจัยเพื่อพัฒนาความรู้ เทคโนโลยี นวัตกรรมและความคิดสร้างสรรค์ ในการพัฒนาภาค </t>
  </si>
  <si>
    <t>4. พัฒนาการท่องเที่ยวเชิงบูรณาการ</t>
  </si>
  <si>
    <t>4.1 พัฒนาและส่งเสริมการท่องเที่ยวเชิงประเพณี
      วัฒนธรรม</t>
  </si>
  <si>
    <t>4.2 พัฒนาและส่งเสริมการท่องเที่ยวอารยธรรม
      อีสานใต้</t>
  </si>
  <si>
    <t xml:space="preserve">4.3 พัฒนาและส่งเสริมการท่องเที่ยววิถีชีวิตลุ่มน้ำโขง </t>
  </si>
  <si>
    <t xml:space="preserve">4.4 พัฒนาและส่งเสริมการท่องเที่ยวยุคก่อน
      ประวัติศาสตร์ </t>
  </si>
  <si>
    <t>4.5 พัฒนาและส่งเสริมการท่องเที่ยวเชิงกีฬา</t>
  </si>
  <si>
    <t>4.6 พัฒนาและส่งเสริมการท่องเที่ยวธรรมชาติ</t>
  </si>
  <si>
    <t>4.7 พัฒนาแหล่งท่องเที่ยว สิ่งอำนวยความสะดวก 
      ประชาสัมพันธ์ และเชื่อมโยงกิจกรรมการ
      ท่องเที่ยว</t>
  </si>
  <si>
    <t>5. ใช้โอกาสจากการพัฒนาโครงข่ายคมนาคมขนส่งที่เชื่อมโยงพื้นที่เศรษฐกิจหลักภาคกลางและพื้นที่ระเบียงเศรษฐกิจภาคตะวันออก (EEC) เพื่อพัฒนาเมือง และพื้นที่เศรษฐกิจใหม่ๆ ของภาค</t>
  </si>
  <si>
    <t xml:space="preserve">5.1 เร่งพัฒนาโครงสร้างพื้นฐานขนาดใหญ่ที่
      เชื่อมโยงภาคกับพื้นที่เศรษฐกิจหลักภาคกลาง
      และพื้นที่ระเบียงเศรษฐกิจภาคตะวันออก (EEC) 
      ให้แล้วเสร็จตามแผน </t>
  </si>
  <si>
    <t xml:space="preserve">5.2 เร่งพัฒนาโครงข่ายระบบการคมนาคมขนส่ง
      ภายในภาค ให้เป็นระบบที่สมบูรณ์ </t>
  </si>
  <si>
    <t xml:space="preserve">5.3 พัฒนาเมืองสำคัญให้เป็นเมืองศูนย์กลาง การค้า 
      การลงทุน การบริการสุขภาพและศูนย์กลาง
      การศึกษา </t>
  </si>
  <si>
    <t xml:space="preserve">5.4 พัฒนาพื้นที่รอบสถานีขนส่งระบบรางและ
      บริเวณเมืองชายแดนรวมทั้งบริเวณใกล้พื้นที่เขต
      เศรษฐกิจพิเศษชายแดน </t>
  </si>
  <si>
    <t>6. พัฒนาความร่วมมือและใช้ประโยชน์จากข้อตกลงกับประเทศเพื่อนบ้านในการสร้างความเข้มแข็งทางเศรษฐกิจตามแนวชายแดนและแนวระเบียงเศรษฐกิจ</t>
  </si>
  <si>
    <t xml:space="preserve">6.1 พัฒนาด่านชายแดน </t>
  </si>
  <si>
    <t xml:space="preserve">6.2 พัฒนาโครงสร้างพื้นฐานเชื่อมโยงชายแดน </t>
  </si>
  <si>
    <t xml:space="preserve">6.3 พัฒนาพื้นที่เขตพัฒนาเศรษฐกิจพิเศษชายแดน </t>
  </si>
  <si>
    <t>1.พัฒนาการท่องเที่ยวและธุรกิจบริการต่อเนื่องให้มีคุณภาพ สามารถสร้างมูลค่าเพิ่มอย่างยั่งยืน และกระจายประโยชน์อย่างทั่วถึง รวมทั้งต่อยอดการผลิตสินค้าและบริการที่มีศักยภาพสูงด้วยภูมิปัญญาและนวัตกรรม</t>
  </si>
  <si>
    <t>แผนพัฒนาภาคเหนือ</t>
  </si>
  <si>
    <t>เพื่อขับเคลื่อนการพัฒนาภาคเหนือ</t>
  </si>
  <si>
    <t>1.1 พัฒนากลุ่มท่องเที่ยวที่มีศักยภาพตามแนวทางการท่องเที่ยวเชิงสร้างสรรค์ (กลุ่มท่องเที่ยวอารยธรรมล้านนาและกลุ่มชาติพันธุ์ กลุ่มท่องเที่ยวมรดกโลก
(ทางประวัติศาสตร์) กลุ่มท่องเที่ยวเชิงธรรมชาติ กลุ่มท่องเที่ยวที่มีเป้าหมายเฉพาะ)</t>
  </si>
  <si>
    <t>1.2 พัฒนาต่อยอดอุตสาหกรรมและบริการเป้าหมายที่มีศักยภาพสูง (กลุ่มอาหารและสินค้าเพื่อสุขภาพ กลุ่มบริการทางการแพทย์และสุขภาพ และกลุ่มผลิตภัณฑ์เชิงสร้างสรรค์)</t>
  </si>
  <si>
    <t>2. ใช้โอกาสจากเขตเศรษฐกิจพิเศษ และการเชื่อมโยงกับอนุภูมิภาค GMS BIMSTEC และ AEC เพื่อขยายฐานเศรษฐกิจของภาค</t>
  </si>
  <si>
    <t>2.1 เสริมสร้างศักยภาพของโครงสร้างพื้นฐาน และวางผังเมืองทั้งเมืองหลักและเมืองชายแดน พัฒนาโครงข่ายเส้นทางคมนาคม</t>
  </si>
  <si>
    <t>2.2 พัฒนาเมืองสำคัญ ได้แก่ เชียงใหม่ และพิษณุโลก ให้เป็นเมืองศูนย์กลางการค้าบริการ ธุรกิจบริการสุขภาพ บริการการศึกษา ธุรกิจดิจิทัล</t>
  </si>
  <si>
    <t>2.3 พัฒนาเมืองสถานีขนส่งระบบราง ที่นครสวรรค์ แพร่ (เด่นชัย) เชียงราย (เชียงของ)</t>
  </si>
  <si>
    <t>2.4 ยกระดับขีดความสามารถธุรกิจท้องถิ่นที่มีศักยภาพให้เข้าสู่ Supply Chain ของธุรกิจใหญ่ได้</t>
  </si>
  <si>
    <t>3. ยกระดับเป็นฐานการผลิตเกษตรอินทรีย์และเกษตรปลอดภัย เชื่อมโยงสู่อุตสาหกรรมเกษตรแปรรูปที่สร้างมูลค่าเพิ่มสูง</t>
  </si>
  <si>
    <t>3.1 พัฒนาฐานการผลิตเกษตรอินทรีย์ในพื้นที่ภาคเหนือตอนบน และเกษตรปลอดภัยในพื้นที่ภาคเหนือตอนล่าง</t>
  </si>
  <si>
    <t>3.2 สนับสนุนการเชื่อมโยงผลผลิตเกษตรสู่อุตสาหกรรมเกษตรแปรรูปที่มีศักยภาพ</t>
  </si>
  <si>
    <t>3.3 สนับสนุนการผลิตพลังงานทดแทนและผลิตภัณฑ์ชีวภาพจาก  วัสดุเหลือใช้ทางการเกษตร</t>
  </si>
  <si>
    <t>3.4 พัฒนาแหล่งน้ำเพื่อการเกษตรอย่างเป็นระบบเครือข่ายที่เชื่อมโยง เพื่อแก้ไขปัญหาการขาดแคลนน้ำของเกษตรกรในพื้นที่นอกเขตชลประทาน</t>
  </si>
  <si>
    <t>4. พัฒนาคุณภาพชีวิตและแก้ไขปัญหาความยากจน พัฒนาระบบดูแลผู้สูงอายุอย่างมีส่วนร่วมของครอบครัวและชุมชน ยกระดับทักษะฝีมือแรงงานภาคบริการ</t>
  </si>
  <si>
    <t>4.1 ส่งเสริมการสร้างรายได้และการมีงานทำของผู้สูงอายุและคนยากจน</t>
  </si>
  <si>
    <t>4.2 พัฒนาระบบการดูแลผู้สูงอายุระยะยาว และสนับสนุนการจัดบริการด้านสวัสดิการแก่ผู้สูงอายุ และผู้ด้อยโอกาสในชุมชน</t>
  </si>
  <si>
    <t>4.3 พัฒนาความรู้และยกระดับทักษะแรงงาน</t>
  </si>
  <si>
    <t>4.4 สร้างความเข้มแข็งให้กับสถาบันครอบครัวและชุมชน</t>
  </si>
  <si>
    <t>5. อนุรักษ์และฟื้นฟูป่าต้นน้ำให้คงความสมบูรณ์ จัดระบบบริหารจัดการน้ำอย่างเหมาะสมและเชื่อมโยงพื้นที่เกษตรให้ทั่วถึง ป้องกันและแก้ไขปัญหามลพิษหมอกควันอย่างยั่งยืน</t>
  </si>
  <si>
    <t>5.1 ฟื้นฟูและอนุรักษ์ป่าไม้ในพื้นที่ป่าต้นน้ำในพื้นที่ 8 จังหวัดภาคเหนือตอนบน</t>
  </si>
  <si>
    <t>5.2 พัฒนาการบริหารจัดการน้ำในลุ่มน้ำหลัก และแหล่งกักเก็บน้ำขนาดใหญ่</t>
  </si>
  <si>
    <t>5.3 แก้ไขปัญหาหมอกควันในพื้นที่ภาคเหนือตอนบนและจังหวัดตาก</t>
  </si>
  <si>
    <t>ภาคเหนือ</t>
  </si>
  <si>
    <t>แผนพัฒนาภาคเตะวันออก</t>
  </si>
  <si>
    <t>1. พัฒนาการท่องเที่ยวของภาคให้เป็นแหล่งท่องเที่ยวคุณภาพชั้นนำของโลก</t>
  </si>
  <si>
    <t>1.1 พัฒนาการท่องเที่ยวของภาคให้เป็นแหล่งท่องเที่ยวคุณภาพชั้นนำของโลก</t>
  </si>
  <si>
    <t>1.2 พัฒนาและสนับสนุนรูปแบบการท่องที่ยวเรือสำรายและการท่องเที่ยวเชิงอาหาร</t>
  </si>
  <si>
    <t>1.3 พัฒนาเมืองท่องเที่ยวหลัก (ภูเก็ต) ให้เป็นเมืองอัจฉริยะ (Smart City) และมีระบบขนส่งมวลชน (Monorail)</t>
  </si>
  <si>
    <t>1.4 พัฒนาแหล่งท่องเที่ยวบนบกบริเวณตอนในของภาค</t>
  </si>
  <si>
    <t>1.5 พัฒนารูปแบบการท่องเที่ยวให้มีความหลากหลายเพื่อสร้างมูลค่าเพิ่มให้กับการท่องเที่ยวของภาค</t>
  </si>
  <si>
    <t>1.6 ส่งเสริมรูปแบบการท่องเที่ยวโดยชุมชน</t>
  </si>
  <si>
    <t>2. พัฒนาอุตสาหกรรมการแปรรูปยางพาราและปาล์มน้ำมันแห่งใหม่ของประเทศ</t>
  </si>
  <si>
    <t>2.1 พัฒนาเขตพื้นที่อุตสาหกรรมแปรรูปยางพาราหาดใหญ่-สะเดา ที่เป็นมิตรกับสิ่งแวดล้อม</t>
  </si>
  <si>
    <t>2.2 พัฒนาเขตอุตสาหกรรมโอเลโอเคมีคอลแบบครบวงจร</t>
  </si>
  <si>
    <t>2.3 พัฒนาและสนับสนุนการใช้เทคโนโลยีชีวภาพและนวัตกรรมการผลิตภาคเกษตร</t>
  </si>
  <si>
    <t>3. พัฒนาการผลิตสินค้าเกษตรหลักของภาคและสร้างความเข้มแข็งสถาบันเกษตรกร</t>
  </si>
  <si>
    <t>3.3 ส่งเสริมการทำเกษตรผสมผสาน</t>
  </si>
  <si>
    <t>3.1 ยกระดับการผลิตสินค้าเกษตรที่เป็นอัตลักษณ์และเหมาะสมกับศักยภาพพื้นที่ของภาค</t>
  </si>
  <si>
    <t>3.2 ยกระดับอุตสาหกรรมการเพาะเลี้ยงกุ้งและสัตว์น้ำชายฝั่งและการทำประมงทะเลที่ได้มาตรฐาน</t>
  </si>
  <si>
    <t>3.4 ส่งเสริมเกษตรกรให้มีการใช้เทคโนโลยีและนวัตกรรมในการผลิต และบริหารจัดการฟาร์มอย่างเป็นระบบ</t>
  </si>
  <si>
    <t>3.5 วางระบบป้องกันและแก้ไขปัญหาความเสื่อมโทรมของทรัพยากรธรรมชาติและสิ่งแวดล้อม</t>
  </si>
  <si>
    <t>4. พัฒนาโครงสร้างพื้นฐานสนับสนุนการท่องเที่ยว การพัฒนาเขตอุตสาหกรรม และการเชื่อมโยงการค้าโลก</t>
  </si>
  <si>
    <t>4.1 พัฒนาโครงข่ายคมนาคมขนส่งเชื่อมโยงการพัฒนาแหล่งท่องเที่ยวแห่งใหม่กับแหล่งท่องเที่ยวเดิม</t>
  </si>
  <si>
    <t>4.2 พัฒนาและสนับสนุนท่าเรือสำราญให้เป็นท่าเรือหลัก พัฒนาท่าเรือแวะพัก และท่าเรือมารีน่า</t>
  </si>
  <si>
    <t>4.3 พัฒนาระบบโครงสร้างพื้นฐานสนับสนุนการพัฒนาเขตอุตสาหกรรมแปรรูปยาง</t>
  </si>
  <si>
    <t>4.4 พัฒนาโครงสร้างพื้นฐานเชื่อมโยงภาคใต้กับเส้นทางการค้าโลก</t>
  </si>
  <si>
    <t>เพื่อขับเคลื่อนการพัฒนาภาคใต้</t>
  </si>
  <si>
    <t>แผนพัฒนาภาคใต้</t>
  </si>
  <si>
    <t>เพื่อขับเคลื่อนการพัฒนาภาคใต้ชายแดน</t>
  </si>
  <si>
    <t>แผนพัฒนาภาคใต้ชายแดน</t>
  </si>
  <si>
    <t>1. พัฒนาศักยภาพการผลิตภาคเกษตร</t>
  </si>
  <si>
    <t xml:space="preserve">1.1 เพิ่มประสิทฺธิภาพการผลิตยางพารา ปาล์มน้ำมัน มะพร้าว และไม้ผล </t>
  </si>
  <si>
    <t>1.2 พัฒนาระบบตลาดกลางสินค้าเกษตร</t>
  </si>
  <si>
    <t>1.3 ส่งเสริมเกษตรกรรายย่อยปรับระบบการผลิตให้สามารถพึ่งพาตนเองได้</t>
  </si>
  <si>
    <t>1.4 ยกระดับอุตสาหกรรมประมง การเพาะเลี้ยงกุ้งและสัตว์น้ำชายฝั่งเพื่อการส่งออก</t>
  </si>
  <si>
    <t>1.5 ส่งเสริมการเลี้ยงปศุสัตว์เพื่อความมั่นคงด้านอาหาร</t>
  </si>
  <si>
    <t>1.6 พัฒนาเกษตรกรรุ่นใหม่ (Young Smart Farmer)</t>
  </si>
  <si>
    <t>1.7 ส่งเสริมการใช้ประโยชน์จากเทคโนโลยีชีวภาพ</t>
  </si>
  <si>
    <t>1.8 ส่งเสริมการสร้างตราสินค้าผลผลิตทางการเกษตร</t>
  </si>
  <si>
    <t>1.9 พัฒนาพื้นที่อำเภอหนองจิกต่อเนื่องอำเภอเมืองปัตตานี</t>
  </si>
  <si>
    <t>1.10 พัฒนาระบบโครงข่ายน้ำเพื่อป้องกันความเสียหายพื้นที่เศรษฐกิจ และสร้างความมั่นคงด้านทรัพยากรน้ำ</t>
  </si>
  <si>
    <t>1.11 สนับสนุนการปรับปรุงท่าเทียบเรือปัตตานีให้ได้มาตรฐาน</t>
  </si>
  <si>
    <t>2. พัฒนาเมืองสุไหงโก-ลกและเมืองเบตงให้เป็นเมืองการค้าและเมืองท่องเที่ยวชายแดน</t>
  </si>
  <si>
    <t>2.1 พัฒนาสิ่งอำนวยความสะดวกบริเวณด่านชายแดนให้เพียงพอและได้มาตรฐาน รวมทั้งพื้นที่เศรษฐกิจบริเวณชายแดน</t>
  </si>
  <si>
    <t>2.2 พัฒนาโครงข่ายคมนาคมให้เชื่อมโยงและมีมาตรฐานทั้งทางบก และทางอากาศ</t>
  </si>
  <si>
    <t>2.3 พัฒนาแหล่งท่องเที่ยวทางธรรมชาติและวัฒนธรรม</t>
  </si>
  <si>
    <t xml:space="preserve">2.4 พัฒนาและส่งเสริมธุรกิจต่อเนื่อง การท่องเที่ยวในเมืองท่องเที่ยวชายแดน </t>
  </si>
  <si>
    <t>2.5 พัฒนาและส่งเสริมธุรกิจการค้าชายแดน</t>
  </si>
  <si>
    <t>2.6 เร่งรัดการพัฒนาพื้นที่เขตเศรษฐกิจพิเศษนราธิวาสเพื่อรองรับการค้าการลงทุน</t>
  </si>
  <si>
    <t>3. เสริมสร้างความเข้มแข็งให้กับชุมชน</t>
  </si>
  <si>
    <t>3.2 พัฒนาและยกระดับคุณภาพการศึกษา</t>
  </si>
  <si>
    <t>3.3 ส่งเสริมการพัฒนาสุขภาวะของประชาชนทุกวัย</t>
  </si>
  <si>
    <t>3.4 ส่งเสริมเศรษฐกิจชุมชนให้มีความเข้มแข็ง</t>
  </si>
  <si>
    <t>3.5 สร้างความเข้มแข็งของสังคมพหุวัฒนธรรม</t>
  </si>
  <si>
    <t>3.1 พัฒนาและสนับสนุนทักษะฝีมือแรงงาน</t>
  </si>
  <si>
    <t>1.  พัฒนาพื้นที่ระเบียงเศรษฐกิจพิเศษภาคตะวันออกให้เป็นเขตเศรษฐกิจพิเศษที่มีความทันสมัยที่สุดในภูมิภาคอาเซียน</t>
  </si>
  <si>
    <t>1.1  พัฒนาโครงข่ายความเชื่อมโยงด้านการคมนาคมขนส่งหลักให้เอื้อประโยชน์ต่อการพัฒนาอุตสาหกรรมและเมืองในอนาคต</t>
  </si>
  <si>
    <t>1.2  ส่งเสริมการพัฒนากลุ่มอุตสาหกรรมที่ใช้เทคโนโลยีขั้นสูงและอุตสาหกรรมแห่งอนาคตในพื้นที่ระเบียงเศรษฐกิจพิเศษภาคตะวันออก</t>
  </si>
  <si>
    <t>1.3  พัฒนาบุคลากร การศึกษา การวิจัย และเทคโนโลยีเพื่อผลิตก้าลังคนให้ตรงกับความต้องการของอุตสาหกรรมเป้าหมาย</t>
  </si>
  <si>
    <t xml:space="preserve">1.5  พัฒนาสภาพแวดล้อมเมืองสำคัญของจังหวัดให้เป็นเมืองน่าอยู่ เอื้อต่อการขยายตัวทางเศรษฐกิจและสังคมอย่างมีสมดุล </t>
  </si>
  <si>
    <t>1.4  พัฒนาแหล่งท่องเที่ยวชายทะเลนานาชาติในจังหวัดชลบุรี-ระยอง ให้เป็นฐานการกระจายรายได้และการสร้างงานให้แก่ชุมชน</t>
  </si>
  <si>
    <t xml:space="preserve">2. พัฒนาภาคตะวันออกให้เป็นแหล่งผลิตอาหารที่มีคุณภาพและได้มาตรฐานสากล </t>
  </si>
  <si>
    <t>2.1  พัฒนาการผลิตและการค้าผลไม้ภาคตะวันออก ให้เป็นศูนย์ผลไม้เมืองร้อนแห่งเอเชีย</t>
  </si>
  <si>
    <t xml:space="preserve">2.2  ส่งเสริมการเลี้ยงปศุสัตว์ </t>
  </si>
  <si>
    <t>2.3  พัฒนาพื้นที่ที่มีศักยภาพด้านประมงและเพาะเลี้ยงสัตว์น้ำบริเวณชายฝั่งอ่าวไทย</t>
  </si>
  <si>
    <t>3. ปรับปรุงมาตรฐานสินค้าและธุรกิจบริการด้านการท่องเที่ยว</t>
  </si>
  <si>
    <t>3.1 ฟื้นฟูและปรับปรุงการพัฒนาการท่องเที่ยวในจังหวัดนครนายก ฉะเชิงเทรา จันทบุรี และตราด ให้เป็นแหล่งท่องเที่ยวเชิงนิเวศ เชิงเกษตร เชิงสุขภาพ</t>
  </si>
  <si>
    <t xml:space="preserve">3.2 ฟื้นฟูและอนุรักษ์การท่องเที่ยวในจังหวัดปราจีนบุรีและสระแก้ว ให้เป็นแหล่งท่องเที่ยวอารยธรรมขอม </t>
  </si>
  <si>
    <t>4. พัฒนาพื้นที่เศรษฐกิจชายแดนให้เป็นประตูเศรษฐกิจเชื่อมโยงกับประเทศเพื่อนบ้านให้เจริญเติบโตอย่างยั่งยืน</t>
  </si>
  <si>
    <t>4.1 พัฒนาเขตพัฒนาเศรษฐกิจพิเศษชายแดนอรัญประเทศ จังหวัดสระแก้ว ให้เป็นประตูและศูนย์กลางทางการค้า การท่องเที่ยว และการลงทุน</t>
  </si>
  <si>
    <t xml:space="preserve">4.2  พัฒนาเขตพัฒนาเศรษฐกิจพิเศษชายแดนหาดเล็ก อำเภอคลองใหญ่ จังหวัดตราดให้เป็นศูนย์กลางธุรกิจการค้าชายแดนและการท่องเที่ยว </t>
  </si>
  <si>
    <t xml:space="preserve">4.3  พัฒนาพื้นที่เศรษฐกิจชายแดนบ้านแหลมและบ้านผักกาด อำเภอโป่งน้ำร้อน จังหวัดจันทบุรี ให้เป็นศูนย์กลางการค้าชายแดนเชื่อมโยงกับจังหวัดพระตะบองและไพลินของกัมพูชา </t>
  </si>
  <si>
    <t>5. แก้ไขปัญหาทรัพยากรธรรมชาติและจัดระบบการบริหารจัดการมลพิษให้มีประสิทธิภาพเพิ่มขึ้น</t>
  </si>
  <si>
    <t>5.1  บริหารจัดการน้ำเพื่อบรรเทาภาวะฝนแล้ง และน้ำท่วมจันทบุรีและตราด โดยปรับปรุงและบำรุงรักษาแหล่งน้ำเดิม จัดสรรน้ำและพัฒนาแหล่งน้ำเพิ่มเติม</t>
  </si>
  <si>
    <t xml:space="preserve">5.2 ฟื้นฟูป่าต้นน้ำให้เกิดความสมดุลต่อระบบนิเวศ </t>
  </si>
  <si>
    <t>5.3  คุ้มครองและฟื้นฟูป่าชายเลน ปะการัง หญ้าทะเล และป้องการกัดเซาะชายฝั่งโดยเฉพาะจังหวัดที่มีพื้นที่กัดเซาะรุนแรง ได้แก่ จันทบุรีและฉะเชิงเทรา</t>
  </si>
  <si>
    <t>5.4  ดำเนินการตามมาตรการจัดการมลพิษทางอากาศ</t>
  </si>
  <si>
    <t>5.5  ปรับปรุงและเพิ่มประสิทธิภาพของระบบบำบัดน้ำเสียชุมชน</t>
  </si>
  <si>
    <t>5.6   พัฒนาและปรับปรุงกระบวนการรวบรวม ขนย้าย และการกำจัดขยะจังหวัดชลบุรี
และระยองให้มีประสิทธิภาพเพิ่มขึ้น</t>
  </si>
  <si>
    <t>สอดคล้อง</t>
  </si>
  <si>
    <t>ไม่สอดคล้อง</t>
  </si>
  <si>
    <t>ผลการพิจารณา</t>
  </si>
  <si>
    <t>ความเห็นของฝ่ายเลขานุการ</t>
  </si>
  <si>
    <t>(ครอบคลุมแผนงานโครงการสำคัญที่สอดคล้องกับยุทธศาสตร์การพัฒนาภาคในปี พ.ศ. 2564</t>
  </si>
  <si>
    <t>แผนปฏิบัติการภาค พ.ศ. 2564</t>
  </si>
  <si>
    <t>แบบฟอร์มแผนงานโครงการภายใต้แผนปฏิบัติการภาค ประจำปีงบประมาณ พ.ศ. 2564</t>
  </si>
  <si>
    <t>แหล่งงบประมาณ</t>
  </si>
  <si>
    <t>แผนงานบูรณาการพัฒนาพื้นที่ระดับภาค</t>
  </si>
  <si>
    <t>งบประมาณแผนงานบูรณาการพัฒนาพื้นที่ระดับภาค งบประมาณแผนงานบูรณาการอื่นๆ หรือเงินกู้ เป็นต้น)</t>
  </si>
  <si>
    <t>แผนงานบูรณาการอื่น (โปรดระบุ)</t>
  </si>
  <si>
    <t>งบปกติของส่วนราชการ</t>
  </si>
  <si>
    <t>เงินกู้</t>
  </si>
  <si>
    <t>ระบุพื้นที่เป้าหมายที่จะดำเนินการ</t>
  </si>
  <si>
    <r>
      <t>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ชื่อโครงการ</t>
    </r>
  </si>
  <si>
    <r>
      <t>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ความสำคัญของโครงการ หลักการและเหตุผล</t>
    </r>
  </si>
  <si>
    <r>
      <t>4.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วัตถุประสงค์ของโครงการ</t>
    </r>
  </si>
  <si>
    <r>
      <t>5.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เป้าหมายและตัวชี้วัดความสำเร็จของโครงการ</t>
    </r>
  </si>
  <si>
    <r>
      <t>6.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ความเชื่อมโยงกับทิศทางการพัฒนาภาค</t>
    </r>
  </si>
  <si>
    <t>7. พื้นที่เป้าหมาย</t>
  </si>
  <si>
    <r>
      <t>8.</t>
    </r>
    <r>
      <rPr>
        <sz val="7"/>
        <color rgb="FF000000"/>
        <rFont val="Times New Roman"/>
        <family val="1"/>
      </rPr>
      <t xml:space="preserve"> </t>
    </r>
    <r>
      <rPr>
        <sz val="15"/>
        <color theme="1"/>
        <rFont val="TH SarabunIT๙"/>
        <family val="2"/>
      </rPr>
      <t>กิจกรรมที่สำคัญของโครงการ</t>
    </r>
  </si>
  <si>
    <r>
      <t>9.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หน่วยงานรับผิดชอบ</t>
    </r>
  </si>
  <si>
    <r>
      <t>10.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ระยะเวลาในการดำเนินงาน</t>
    </r>
  </si>
  <si>
    <r>
      <t>11.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งบประมาณ</t>
    </r>
  </si>
  <si>
    <r>
      <t>12.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ผลผลิต (output)</t>
    </r>
  </si>
  <si>
    <r>
      <t>13.</t>
    </r>
    <r>
      <rPr>
        <sz val="7"/>
        <color rgb="FF000000"/>
        <rFont val="Times New Roman"/>
        <family val="1"/>
      </rPr>
      <t> </t>
    </r>
    <r>
      <rPr>
        <sz val="15"/>
        <color theme="1"/>
        <rFont val="TH SarabunIT๙"/>
        <family val="2"/>
      </rPr>
      <t>ผลที่คาดว่าจะได้รับ (Outcome)</t>
    </r>
  </si>
  <si>
    <t>2. ความสอดคล้องกับแผนงานภายใต้แผนพัฒนาภาค</t>
  </si>
  <si>
    <t>ให้ระบุชื่อแผนงานการพัฒนาตามประเด็นยุทธศาสตร์ภายใต้แผนพัฒนาภาค</t>
  </si>
  <si>
    <t>ระบุถึงที่มา หลักการ เหตุผลและความจำเป็นในการดำเนินโครงการ</t>
  </si>
  <si>
    <t>ยุทธศาสตร์ชาติ</t>
  </si>
  <si>
    <t>แผนแม่บท</t>
  </si>
  <si>
    <t>ยุทธศาสตร์ความอยู่ดีมีสุขของคนไทยและสังคมไทย</t>
  </si>
  <si>
    <t>ยุทธศาสตร์ขีดความสามารถในการแข่งขัน การพัฒนาเศรษฐกิจ และการกระจายรายได้</t>
  </si>
  <si>
    <t>ยุทธศาสตร์การพัฒนาทรัพยามนุษย์ของประเทศ</t>
  </si>
  <si>
    <t>ยุทธศาสตร์ความเท่าเทียมและความเสมอภาคของสังคม</t>
  </si>
  <si>
    <t>ยุทธศาสตร์ความหลากหลายทางชีวภาพ คุณภาพสิ่งแวดล้อม และความยั่งยืนของทรัพยากรธรรมชาติ</t>
  </si>
  <si>
    <t>ยุทธศาสตร์ประสิทธิภาพการบริหารจัดการและการเข้าถึงการให้บริการของภาครัฐ</t>
  </si>
  <si>
    <t>ความมั่นคง</t>
  </si>
  <si>
    <t>การต่างประเทศ</t>
  </si>
  <si>
    <t>การเกษตร</t>
  </si>
  <si>
    <t>พื้นที่และเมืองน่าอยู่อัจฉริยะ</t>
  </si>
  <si>
    <t>ผู้ประกอบการและวิสาหกิจขนาดกลางและขนาดย่อมยุคใหม่</t>
  </si>
  <si>
    <t>เขตเศรษฐกิจพิเศษ</t>
  </si>
  <si>
    <t>การปรับเปลี่ยนค่านิยมและวัฒนธรรม</t>
  </si>
  <si>
    <t>การพัฒนาการเรียนรู้</t>
  </si>
  <si>
    <t>การเสริมสร้างให้คนไทยมีสุขภาวะที่ดี</t>
  </si>
  <si>
    <t>ศักยภาพการกีฬา</t>
  </si>
  <si>
    <t>พลังทางสังคม</t>
  </si>
  <si>
    <t>เศรษฐกิจฐานราก</t>
  </si>
  <si>
    <t>ความเสมอภาคและหลักประกันทางสังคม</t>
  </si>
  <si>
    <t>การเติบโตอย่างยั่งยืน</t>
  </si>
  <si>
    <t>การบริหารจัดการน้ำทั้งระบบ</t>
  </si>
  <si>
    <t>การบริการประชาชนและประสิทธิภาพภาครัฐ</t>
  </si>
  <si>
    <t>การต่อต้านการทุจริตและประพฤติมิชอบ</t>
  </si>
  <si>
    <t>กฎหมายและกระบวนการยุติธรรม</t>
  </si>
  <si>
    <t>การวิจัยและพัฒนานวัตกรรม</t>
  </si>
  <si>
    <t>อุตสาหกรรมและบริการแห่งอนาคต</t>
  </si>
  <si>
    <t>โครงสร้างพื้นฐาน ระบบโลจิสติกส์ และดิจิทัล</t>
  </si>
  <si>
    <t>การพัฒนาศักยภาพคนตลอดช่วงชีวิต</t>
  </si>
  <si>
    <t>การท่องเที่ยว</t>
  </si>
  <si>
    <t>ยุทธศาสตร์ชาติ - แผนแม่บท</t>
  </si>
  <si>
    <t>ยุทธศาสตร์/แผนงานหลัก</t>
  </si>
  <si>
    <t>แผนงาน 1 พัฒนากลุ่มท่องเที่ยวอารยธรรมล้านนาและกลุ่มชาติพันธุ์ภาคเหนือ</t>
  </si>
  <si>
    <t>แผนงาน 2 พัฒนากลุ่มท่องเที่ยวมรดกโลกภาคเหนือ</t>
  </si>
  <si>
    <t>แผนงาน 3 พัฒนากลุ่มท่องเที่ยวเชิงธรรมชาติภาคเหนือ</t>
  </si>
  <si>
    <t>แผนงาน 4  ยกระดับการท่องเที่ยวคุณภาพกลุ่มเป้าหมายเฉพาะ (MICE, Long Stay, Sport&amp; Adventure)</t>
  </si>
  <si>
    <t>แผนงาน 5 พัฒนาต่อยอดอุตสาหกรรมสร้างสรรค์และสินค้าชุมชน</t>
  </si>
  <si>
    <t>แผนงาน 6  พัฒนาต่อยอดอุตสาหกรรมและบริการกลุ่มท่องเที่ยวสุขภาพที่มีศักยภาพสูงภาคเหนือ</t>
  </si>
  <si>
    <t>แผนงาน 7 พัฒนาเศรษฐกิจฐานราก</t>
  </si>
  <si>
    <t>แผนงาน 8  เสริมศักยภาพของโครงสร้างพื้นฐานเมืองเป้าหมายและเมืองชายแดนภาคเหนือเพื่อขยายฐานเศรษฐกิจของภาคเหนือ</t>
  </si>
  <si>
    <r>
      <t xml:space="preserve">แผนงาน 9  </t>
    </r>
    <r>
      <rPr>
        <sz val="14"/>
        <color theme="1"/>
        <rFont val="TH SarabunPSK"/>
        <family val="2"/>
      </rPr>
      <t>ส่งเสริมเกษตรอินทรีย์ภาคเหนือ</t>
    </r>
  </si>
  <si>
    <r>
      <t xml:space="preserve">แผนงาน 10 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ส่งเสริมเกษตรปลอดภัยภาคเหนือ</t>
    </r>
  </si>
  <si>
    <r>
      <t xml:space="preserve">แผนงาน 11  </t>
    </r>
    <r>
      <rPr>
        <sz val="14"/>
        <color theme="1"/>
        <rFont val="TH SarabunPSK"/>
        <family val="2"/>
      </rPr>
      <t>พัฒนาอุตสาหกรรมชีวภาพในภาคเหนือ</t>
    </r>
  </si>
  <si>
    <r>
      <t xml:space="preserve">แผนงาน 12 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H SarabunPSK"/>
        <family val="2"/>
      </rPr>
      <t>พัฒนาคุณภาพชีวิตผู้สูงอายุและผู้ด้อยโอกาสภาคเหนือ</t>
    </r>
  </si>
  <si>
    <r>
      <t xml:space="preserve">แผนงาน 13 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ยกระดับรายได้และคุณภาพชีวิตคนยากจนภาคเหนือ</t>
    </r>
  </si>
  <si>
    <t>แผนงาน 14  บริหารจัดการทรัพยากรธรรมชาติและสิ่งแวดล้อมภาคเหนือ</t>
  </si>
  <si>
    <t>ยุทธศาสตร์ชาติ*</t>
  </si>
  <si>
    <t>แผนแม่บท*</t>
  </si>
  <si>
    <t>กระทรวง
และกรม**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</si>
  <si>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* ให้ระบุตัวเลขลำดับที่ของยุทธศาสตร์ย่อยภายใต้ยุทธศาสตร์ชาติและแผนแม่บท  **ให้ระบุเป็นตัวย่อของชื่อกระทรวงและวงเล็บตัวย่อของชื่อกรม เช่น กษ (สป)</t>
    </r>
  </si>
  <si>
    <t>(ผลการประชุมคณะกรรมการบูรณาการนโยบายพัฒนาภาค (ก.บ.ภ.) ครั้งที่ 2/2562)</t>
  </si>
  <si>
    <t>หลักเกณฑ์การจัดทำแผนปฏิบัติการภาค ประจำปีงบประมาณ พ.ศ. ๒๕๖4</t>
  </si>
  <si>
    <t xml:space="preserve">เพื่อให้การจัดทำแผนงาน/โครงการของส่วนราชการมีความสอดคล้องเชื่อมโยงตั้งแต่ต้นทาง กลางทาง และปลายทาง </t>
  </si>
  <si>
    <t>รวมทั้งขับเคลื่อนประเด็นการพัฒนาภาคได้อย่างเป็นรูปธรรม จึงกำหนดหลักเกณฑ์ในการพิจารณาและจัดทำแผนงาน/</t>
  </si>
  <si>
    <t>โครงการที่จะดำเนินการเพื่อขับเคลื่อนการพัฒนาภาคในปีงบประมาณ พ.ศ. 2564 ดังนี้</t>
  </si>
  <si>
    <t>โครงการต้องมีความสอดคล้องกับวัตถุประสงค์และเป้าหมายตามทิศทางการพัฒนาภาค</t>
  </si>
  <si>
    <t>โครงการต้องมีความสอดคล้องเชื่อมโยงกับประเด็นการพัฒนาและพื้นที่เป้าหมายตามทิศทางการพัฒนาภาค</t>
  </si>
  <si>
    <t>๑)</t>
  </si>
  <si>
    <t>๒)</t>
  </si>
  <si>
    <t>๓)</t>
  </si>
  <si>
    <t>แบบแปลน/รูปแบบ เทคนิค บุคลากร ฯลฯ) มีแผนการปฏิบัติงานและแผนการใช้จ่ายงบประมาณที่ชัดเจน</t>
  </si>
  <si>
    <t xml:space="preserve"> มีการบูรณาการร่วมกันทุกภาคส่วน รวมทั้งสอดคล้องเชื่อมโยงกับห่วงโซ่คุณค่าที่กำหนดไว้ในแผนพัฒนาภาค</t>
  </si>
  <si>
    <t>สำหรับโครงการที่เป็นงบลงทุนจะต้องแสดงถึงความพร้อมที่จะรับผิดชอบค่าใช้จ่ายที่จะเกิดขึ้นในปีต่อไป</t>
  </si>
  <si>
    <t>๔)</t>
  </si>
  <si>
    <t>เป็นโครงการที่มีผลประโยชน์ต่อประชาชนในวงกว้าง และเกิดผลกระทบในระดับภาค ไม่มีลักษณะเป็นโครงการย่อย</t>
  </si>
  <si>
    <t xml:space="preserve">โครงการต้องมีความเหมาะสมและเป็นไปได้ มีความพร้อมที่จะดำเนินการได้ทันที (ความพร้อมด้านที่ดิน สถานที่ </t>
  </si>
  <si>
    <t>1.</t>
  </si>
  <si>
    <t>สรุปแผนงานโครงการภายใต้แผนปฏิบัติการภาค ประจำปีงบประมาณ พ.ศ. 2564</t>
  </si>
  <si>
    <t>จำนวน 
แผนงาน/โครงการ</t>
  </si>
  <si>
    <t>รวมทั้งสิ้น</t>
  </si>
  <si>
    <t>แผนงาน 6 พัฒนาต่อยอดอุตสาหกรรมและบริการกลุ่มท่องเที่ยวสุขภาพที่มีศักยภาพสูงภาคเหนือ</t>
  </si>
  <si>
    <t>แผนงาน 4 ยกระดับการท่องเที่ยวคุณภาพกลุ่มเป้าหมายเฉพาะ (MICE, Long Stay, Sport&amp; Adventure)</t>
  </si>
  <si>
    <t>๒.</t>
  </si>
  <si>
    <t>ตัวเลขลำดับที่ของยุทธศาสตร์ชาติและแผนแม่บทที่ระบุในตาราง ดูได้จากชีท code ยุทธศาสตร์-แผนแม่บท</t>
  </si>
  <si>
    <t>๓.</t>
  </si>
  <si>
    <r>
      <rPr>
        <sz val="14"/>
        <color theme="1"/>
        <rFont val="Symbol"/>
        <family val="1"/>
        <charset val="2"/>
      </rPr>
      <t>Ö</t>
    </r>
    <r>
      <rPr>
        <sz val="14"/>
        <color theme="1"/>
        <rFont val="TH SarabunIT๙"/>
        <family val="2"/>
      </rPr>
      <t xml:space="preserve">  ในช่องแหล่งงบประมาณที่เสนอขอรับการจัดสรร </t>
    </r>
    <r>
      <rPr>
        <b/>
        <u/>
        <sz val="14"/>
        <color theme="1"/>
        <rFont val="TH SarabunIT๙"/>
        <family val="2"/>
      </rPr>
      <t>หาก</t>
    </r>
    <r>
      <rPr>
        <sz val="14"/>
        <color theme="1"/>
        <rFont val="TH SarabunIT๙"/>
        <family val="2"/>
      </rPr>
      <t>เป็นแผนงานบูรณาการอื่น ให้ระบุชื่อในตารางด้วย</t>
    </r>
  </si>
  <si>
    <t>๔.</t>
  </si>
  <si>
    <r>
      <t xml:space="preserve">Ö </t>
    </r>
    <r>
      <rPr>
        <sz val="14"/>
        <color theme="1"/>
        <rFont val="TH SarabunIT๙"/>
        <family val="2"/>
      </rPr>
      <t xml:space="preserve"> ในห่วงโซ่คุณค่าที่สอดคล้องกับโครงการ</t>
    </r>
  </si>
  <si>
    <t>๖.</t>
  </si>
  <si>
    <t>5.</t>
  </si>
  <si>
    <t>ระบุพื้นที่เป้าหมายพอสังเขป</t>
  </si>
  <si>
    <t>งบประมาณ 
(บาท)</t>
  </si>
  <si>
    <r>
      <t>ระบุเฉพาะชื่อแผนงาน/โครงการ ในตารางแบบฟอร์มแผนงานฯ (</t>
    </r>
    <r>
      <rPr>
        <b/>
        <u/>
        <sz val="14"/>
        <color theme="1"/>
        <rFont val="TH SarabunIT๙"/>
        <family val="2"/>
      </rPr>
      <t>ไม่ต้อง</t>
    </r>
    <r>
      <rPr>
        <sz val="14"/>
        <color theme="1"/>
        <rFont val="TH SarabunIT๙"/>
        <family val="2"/>
      </rPr>
      <t>ใส่รายละเอียดโครงการหรือกิจกรรม)</t>
    </r>
  </si>
  <si>
    <t>๗.</t>
  </si>
  <si>
    <t xml:space="preserve">กรุณากรอกข้อมูลโดยใช้ตัวอักษร TH SarabunIT๙ </t>
  </si>
  <si>
    <t>หมายเหตุ : โปรดระบุข้อมูลในตารางแบบฟอร์มแผนงานฯ ดังนี้</t>
  </si>
  <si>
    <t>ระบุเป็นตัวย่อของชื่อกระทรวงและวงเล็บตัวย่อของชื่อกรม ในที่นี้ คือชื่อย่อ มหาวิทยาลัย/สถาบัน เช่น อว (มก)</t>
  </si>
  <si>
    <t>มหาวิทยาลัย</t>
  </si>
  <si>
    <t>มหาวิทยาลัยแม่โจ้</t>
  </si>
  <si>
    <t>เชียงใหม่ แม่ฮ่องสอน ลำปาง ลำพูน เชียงราย พะเยา แพร่ น่าน</t>
  </si>
  <si>
    <t>กระทรวงการอุดมศึกษา วิทยาศาสตร์ วิจัยและนวัตกรรม มหาวิทยาลัยแม่โจ้</t>
  </si>
  <si>
    <t>√</t>
  </si>
  <si>
    <t xml:space="preserve">โครงการพัฒนาศักยภาพการท่องเที่ยวและบริการในชุมชนเพื่อเชื่อมโยงเส้นทางท่องเที่ยวชุมชนในพื้นที่ 4 จังหวัดภาคเหนือตอนบน </t>
  </si>
  <si>
    <t xml:space="preserve">โครงการพัฒนาศักยภาพงานศิลปหัตถกรรมกลุ่มท่องเที่ยวอารยธรรมล้านนาและกลุ่มชาติพันธุ์เพื่อเสริมสร้างมูลค่าภูมิปัญญาและนวัตกรรมสู่ตลาดผู้บริโภคของจังหวัดภาคเหนือตอนบน         </t>
  </si>
  <si>
    <t>เชียงใหม่ เชียงราย แม่ฮ่องสอน น่าน เพชรบูรณ์ อุทัยธานี</t>
  </si>
  <si>
    <t>โครงการการพัฒนากิจกรรมท่องเที่ยวและบริการเชิงอนุรักษ์ของแหล่งท่องเที่ยวเชิงธรรมชาติในกลุ่มจังหวัดภาคเหนือตอนบน</t>
  </si>
  <si>
    <t xml:space="preserve">โครงการวนาบำบัด (Forest Therapy)                    </t>
  </si>
  <si>
    <t xml:space="preserve"> </t>
  </si>
  <si>
    <t>โครงการเรียนรู้และพัฒนาผู้ประกอบการธุรกิจการท่องเที่ยวรุ่นใหม่ ด้วยการสื่อสารทางการตลาดดิจิทัลผสมผสานเทคโนโลยีและนวัตกรรม</t>
  </si>
  <si>
    <t xml:space="preserve">โครงการยกระดับผลิตภัณฑ์ชุมชนเชิงสร้างสรรค์ด้วยเทคโนโลยีและนวัตกรรมเพื่อส่งเสริมเศรษฐกิจหมุนเวียน (Circular Economy) ทางการท่องเที่ยว                   </t>
  </si>
  <si>
    <t>โครงการพัฒนาศักยภาพและผลิตภัณฑ์ชุมชนต้นแบบเพื่อสร้างและพัฒนาแหล่งท่องเที่ยวจังหวัดเมืองรองในเขตภาคเหนือตอนบน</t>
  </si>
  <si>
    <t>17 จังหวัดภาคเหนือ</t>
  </si>
  <si>
    <t>เชียงใหม่ และจังหวัดเครือข่ายที่มีศักยภาพ</t>
  </si>
  <si>
    <t xml:space="preserve">โครงการยกระดับผลิตภัณฑ์ชุมชนเชิงสร้างสรรค์ด้วยเทคโนโลยีและนวัตกรรมเพื่อส่งเสริมเศรษฐกิจหมุนเวียน (Circular Economy) ทางการท่องเที่ยว                </t>
  </si>
  <si>
    <t xml:space="preserve">โครงการการขยายผลพัฒนาแหล่งท่องเที่ยวมุ่งสู่การเป็นแหล่งท่องเที่ยวคุณค่าสูง (High Value Destination) ด้วยการจัดการมรดกภูมิปัญญาด้านสมุนไพร และวัตถุดิบพื้นถิ่น       </t>
  </si>
  <si>
    <t>โครงการการพัฒนาศักยภาพการท่องเที่ยวสินค้าและบริการเพื่อเสริมสร้างมูลค่าด้วยภูมิปัญญาและนวัตกรรมของแหล่งท่องเที่ยวโดยชุมชนจังหวัดภาคเหนือตอนบนสู่ตลาดผู้บริโภค</t>
  </si>
  <si>
    <t xml:space="preserve">โครงการพัฒนา ส่งเสริม การผลิตและการใช้ปัจจัยการผลิตอินทรีย์ (หัวเชื้อจุลินทรีย์/สารชีวภัณฑ์) เพื่อลดการพึ่งพาเคมีภัณฑ์เกษตร : นวัตกรรมชีวภัณฑ์เพื่อการไม่พึงพิง 3 สารเคมี(พาราควอต/ไกลโฟเซต/ครอร์ไพริฟอส)          </t>
  </si>
  <si>
    <t>โครงการพัฒนาองค์ความรู้ในการใช้ประโยชน์จากโคและแพะเนื้อ เพื่อการพัฒนาสู่มาตรฐานการปฏิบัติทางการเกษตรที่ดีเพื่อการผลิตเนื้อสัตว์คุณภาพ ในเกษตรกรกลุ่มจังหวัดภาคเหนือตอนบน 1</t>
  </si>
  <si>
    <t xml:space="preserve">โครงการส่งเสริมและพัฒนาเกษตรกรผู้เลี้ยงโคและแพะเนื้อ เพื่อการผลิตเนื้อสัตว์ปลอดภัย                   </t>
  </si>
  <si>
    <t xml:space="preserve">โครงการส่งเสริมและพัฒนาเกษตรกรผู้เลี้ยงโคและแพะเนื้อ เพื่อการผลิตและแปรรูปเนื้อสัตว์คุณภาพมาตรฐาน                             </t>
  </si>
  <si>
    <t>โครงการส่งเสริมการผลิตอาหารเกษตรอินทรีย์โดยการมีส่วนร่วมของเกษตรกรในระดับครัวเรือน อำเภอสันทราย จังหวัดเชียงใหม่</t>
  </si>
  <si>
    <t xml:space="preserve">โครงการเพิ่มศักยภาพการผลิตสตรอเบอรี่คุณภาพสูงแบบมีส่วนร่วมของชุมชน                       </t>
  </si>
  <si>
    <t xml:space="preserve">โครงการส่งเสริมเกษตรกรผลิตข้าวเจ้าก่ำหอมแม่โจ้ 1เอ ข้าวหอมเพื่อสุขภาพ ในระบบอินทรีย์และระบบปลอดภัย หาเครือข่ายและช่องทางตลาด เพื่อยกระดับศักยภาพเกษตรกรไทย           </t>
  </si>
  <si>
    <t xml:space="preserve">โครงการยกระดับมาตรฐานผลิตภัณฑ์เกษตรอินทรีย์สู่คุณภาพชีวิตเมืองศูนย์กลางที่ยั่งยืน                             </t>
  </si>
  <si>
    <t>โครงการเสริมสรางขีด ความสามารถของเกษตรกรรายยอยเพื่อเพิ่มผลผลิตเกษตรอินทรีย พื้นที่อําเภอสะเมิง จังหวัดเชียงใหม่</t>
  </si>
  <si>
    <t xml:space="preserve">โครงการผลิตสัตว์น้ำอินทรีย์ แบบครบวงจร เพื่อเพิ่มรายได้และคุณภาพชีวิตของชุมชนสัตว์น้ำอินทรีย์ในจังหวัดเชียงใหม่และน่าน                              </t>
  </si>
  <si>
    <t xml:space="preserve">โครงการฐานการผลิตและผลิตภัณฑ์เกษตรอินทรีย์ครบวงจร เพื่อเพิ่มรายได้และคุณภาพชีวิตของชุมชนเกษตรอินทรีย์ในจังหวัดเชียงใหม่และลำพูน  </t>
  </si>
  <si>
    <t xml:space="preserve">โครงการพัฒนาความสามารถด้านการผลิตตามมาตรฐานเกษตรอินทรีย์ ด้วยนวัตกรรม เพื่อสร้างความสามารถด้านการแข่งขันแก่ผู้ประกอบการด้านการเกษตรรุ่นใหม่                   </t>
  </si>
  <si>
    <t xml:space="preserve">โครงการพัฒนาศักยภาพการผลิตสปอร์เห็ดหลินจือและเห็ดสมุนไพร                         </t>
  </si>
  <si>
    <t xml:space="preserve">โครงการพัฒนาระบบการผลิตและเพิ่มมูลค่าสตรอว์เบอร์รีแปลงใหญ่ </t>
  </si>
  <si>
    <t xml:space="preserve">โครงการสร้างเครือข่ายเกษตรกรอินทรีย์ภาคเหนือตอนบนเพื่อส่งเสริมระบบการผลิตด้วยเทคโนโลยีที่เหมาะสม                        </t>
  </si>
  <si>
    <t xml:space="preserve">โครงการพัฒนาทักษะเชิงบูรณาการสู่การเป็นเกษตรกรผู้ประกอบการต้นแบบในชนบท                  </t>
  </si>
  <si>
    <t>โครงการพัฒนาผลิตภัณฑ์กลุ่มเกษตรกรเพื่อเตรียมความพร้อมในการเป็นผู้ประกอบการในยุคไทยแลนด์ 4.0</t>
  </si>
  <si>
    <t>โครงการเรียนรู้ด้านเกษตรอินทรีย์ในชุมชน (ยุวเกษตรอินทรีย์)</t>
  </si>
  <si>
    <t xml:space="preserve">โครงการส่งเสริมและพัฒนาเกษตรกรผู้เลี้ยงโคและแพะเนื้อ โดยการรวมกลุ่มเกษตรกรกลุ่มจังหวัดภาคเหนือตอนบน ๑                            </t>
  </si>
  <si>
    <t xml:space="preserve">โครงการสร้างความเข้มแข็งให้แก่ยุวเกษตรกรอัจฉริยะด้วยหลักเกษตรทฤษฎีใหม่ผ่านการเรียนรู้แบบออฟไลน์สู่ออนไลน์ (O2O) ตามภูมิสังคมของแต่ละพื้นที่               </t>
  </si>
  <si>
    <t>โครงการจัดทำเซนเซอร์วัดความชื้น ของดิน โดยระบบตรวจวัดอากาศระดับแปลงย่อยร่วมกับการใช้แอพพลิเคชั่น สาหรับการจัดการน้ำสำหรับพืชแปลงใหญ่</t>
  </si>
  <si>
    <t>โครงการส่งเสริมและสนับสนุนเพื่อขับเคลื่อนการผลิตการผลิตอาหารปลอดภัย อนุรักษ์ดินและสิ่งแวดล้อม เพื่อเพิ่มประสิทธิภาพและลดต้นทุนการผลิตภาคเกษตร โดยนำเทคโนโลยีทางการเกษตรมาปรับใช้ให้เหมาะสมกับพื้นที่</t>
  </si>
  <si>
    <t>โครงการ (project) เกษตรกรรมล้ำสมัยเพื่อยกระดับเกษตรกรรมไทย เพื่อแก้ปัญหาความยากจน (Thailand Modern Agriculture Platform (T-MAP) for Farmers upgrading and eradicate poverty)</t>
  </si>
  <si>
    <t xml:space="preserve">โครงการจัดทำชุดวิเคราะห์ดินแบบพกพาร่วม กับแอพพลิเคชั่น Smart NPKสำหรับการจัดการดินและปุ๋ยเพื่อการปลูกพืชแปลงใหญ่ของจังหวัดเชียงใหม่ </t>
  </si>
  <si>
    <t xml:space="preserve">โครงการจัดตั้งศูนย์ส่งเสริมและพัฒนาผู้ประกอบการเกษตรอินทรีย์ พร้อมทั้งยกระดับผู้ประกอบการเกษตรอินทรีย์ไทยสู่สากล                         </t>
  </si>
  <si>
    <t xml:space="preserve">โครงการพัฒนาคุณภาพมาตรฐานสินค้าเกษตรและผลิตภัณฑ์ภาคเหนือมุ่งสู่มาตรฐานสากลเพื่อเพิ่มขีดความสามารถในการแข่งขัน                          </t>
  </si>
  <si>
    <t xml:space="preserve">โครงการพัฒนาศักยภาพห้องปฏิบัติการสินค้าเกษตรและผลิตภัณฑ์เกษตรเพื่อค้นคว้า พัฒนาคุณภาพและสร้างมาตรฐานสินค้าเกษตรให้เป็นที่ยอมรับในระดับสากล          </t>
  </si>
  <si>
    <t xml:space="preserve">โครงการส่งเสริมการเกษตรระบบควบคุมภายในการพัฒนาคุณภาพมาตรฐานสินค้าเกษตรและผลิตภัณฑ์ ปีที่ 1              </t>
  </si>
  <si>
    <t xml:space="preserve">โครงการยกระดับมาตรฐานพัฒนาคุณภาพมาตรฐานสินค้าเกษตรและผลิตภัณฑ์             </t>
  </si>
  <si>
    <t xml:space="preserve">โครงการเพิ่มศักยภาพและยกระดับมาตรฐานสินค้าเกษตรอินทรีย์ ภาคเหนือ             </t>
  </si>
  <si>
    <t xml:space="preserve">โครงการตรวจวินิจฉัยและรักษาเพื่อลดความสูญเสียจากโรคติดเชื้อพยาธิในเลือดในสุกรในพื้นที่จังหวัดเชียงใหม่               </t>
  </si>
  <si>
    <t xml:space="preserve">โครงการพัฒนาศักยภาพสินค้าเกษตรและผลิตภัณฑ์ชุมชนเพื่อยกระดับสินค้าเกษตรและผลิตภัณฑ์ชุมชนด้วยสิ่งบ่งชี้ทางภูมิศาสตร์ ในพื้นที่ 8 จังหวัด ภาคเหนือตอนบน         </t>
  </si>
  <si>
    <t xml:space="preserve">โครงการพัฒนาผู้ตรวจประเมินและตรวจรับรองผลผลิตเกษตรตามมาตรฐานการปฏิบัติทางการเกษตรที่ดี และมาตรฐานเกษตรอินทรีย์ สาหรับพืชและข้าว                              </t>
  </si>
  <si>
    <t xml:space="preserve">โครงการพัฒนาแอปพลิเคชันตรวจประเมินระบบการผลิตพืชและข้าว                          </t>
  </si>
  <si>
    <t>โครงการตรวจวัดและปรับปรุงคุณภาพดินเพื่อเพิ่มผลผลิตทางการเกษตรให้แก่เกษตรกร ในพื้นที่ใกล้เคียงมหาวิทยาลัยแม่โจ้</t>
  </si>
  <si>
    <t xml:space="preserve">โครงการส่งเสริมการผลิตฟาร์มหมูหลุมสัตว์ตามมาตรฐานกรมปศุสัตว์ เพื่อเพิ่มมูลค่าสินค้าและยกระดับคุณภาพชีวิตของเกษตรกร                       </t>
  </si>
  <si>
    <t xml:space="preserve">โครงการยกระดับเป็นฐานการผลิตเกษตรอินทรีย์และเกษตรปลอดภัย เชื่อมโยงสู่อุตสาหกรรมแปรรูปที่สร้างมูลค่าเพิ่มสูง                   </t>
  </si>
  <si>
    <t>โครงการตรวจวินิจฉัยและรักษาโรคติดเชื้อพยาธิในเลือดในโค แกะ แพะ สุกรและสุนัขในพื้นที่โครงการหลวง จังหวัดเชียงใหม่</t>
  </si>
  <si>
    <t xml:space="preserve">โครงการยกระดับเกษตรกรผู้ผลิตกาแฟพิเศษเพื่อสร้างมูลค่าเพิ่มกาแฟอราบิก้าภาคเหนือตอนบน         </t>
  </si>
  <si>
    <t xml:space="preserve">โครงการพัฒนาคุณภาพสินค้าเกษตรและการแปรรูปผลิตภัณฑ์ด้วยเทคโนโลยีและนวัตกรรมเพื่อเพิ่มมูลค่า                      </t>
  </si>
  <si>
    <t>โครงการการประกวดแข่งขันการพัฒนาภูมิปัญญาสู่นวัตกรรมระดับภูมิภาคสำหรับภาคเหนือ</t>
  </si>
  <si>
    <t>โครงการศูนย์พัฒนาการผลิต การสกัด และแปรรูปผลิตภัณฑ์พืชสมุนไพรน้ำมันหอมระเหยอินทรีย์</t>
  </si>
  <si>
    <t>โครงการผลิตปุ๋ยอินทรีย์อัดแคปซูลอาบัสคูลาร์ไมคอร์ไรซาเพื่อรับรองพืชเกษตรอินทรีย์</t>
  </si>
  <si>
    <t xml:space="preserve">โครงการผลิตปุ๋ยเม็ดละลายช้าจากเศษวัสดุทางการเกษตรระดับชุมชน                            </t>
  </si>
  <si>
    <t xml:space="preserve">โครงการการใช้เชื้อจุลินทรีย์เพื่อเกษตรอินทรีย์ตามแนวพระราชดำริในพื้นที่ 8 จังหวัดภาคเหนือตอนบน                </t>
  </si>
  <si>
    <t xml:space="preserve">โครงการจัดตั้งศูนย์ความเป็นเลิศด้านอาหารอินทรีย์ (Establishing Center of Excellence in Organic Food)              </t>
  </si>
  <si>
    <t xml:space="preserve">โครงการพัฒนาช่องทางการตลาดสำหรับสินค้าเกษตรอัตลักษณ์พื้นถิ่น                       </t>
  </si>
  <si>
    <t>พิษณุโลก ตาก กำแพงเพชร พิจิตร อุทัยธานี นครสวรรค์ อุตรดิตถ์ เพชรบูรณ์ อุทัยธานี</t>
  </si>
  <si>
    <r>
      <t xml:space="preserve">แผนงาน 10 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PSK"/>
        <family val="2"/>
      </rPr>
      <t>ส่งเสริมเกษตรปลอดภัยภาคเหนือ</t>
    </r>
  </si>
  <si>
    <t xml:space="preserve">โครงการพัฒนาศักยภาพเกษตรกรสู่การเป็นเกษตรกรยุคดิจิทัล การผลิตอาหารปลอดภัย และรองรับการแข่งขันระดับสากล </t>
  </si>
  <si>
    <t xml:space="preserve">โครงการส่งเสริมการประกอบอาชีพการผลิตและการแปรรูปเกษตรปลอดภัยตลอดห่วงโซ่อุปทานด้วยเทคโนโลยีที่เป็นมิตรต่อสิ่งแวดล้อม และยกระดับผลิตภัณฑ์ให้มีคุณภาพมาตรฐาน </t>
  </si>
  <si>
    <t xml:space="preserve">โครงโครงการผลิตไวน์ลำไยอบแห้งปราศจากแอลกอฮอล์และมีสารต้านอนุมูลอิสระสูง </t>
  </si>
  <si>
    <t xml:space="preserve">เชียงใหม่ เชียงราย ลำปาง ลำพูน พิจิตร กำแพงเพชร นครสวรรค์ </t>
  </si>
  <si>
    <t xml:space="preserve">โครงการพัฒนาและเพิ่มศักยภาพอุตสาหกรรมสารชีวภัณฑ์และปัจจัยการผลิตอินทรีย์ </t>
  </si>
  <si>
    <t>โครงการกัญชงและกัญชาสายพันธุ์ไทย การวิจัยและพัฒนาเพื่อมุ่งสู่อุตสาหกรรมชีวภาพภาคเหนือ (การแพทย์ อาหาร อาหารเสริม เครื่องสำองค์ และเครื่องดื่ม) : ความหลากหลายทางชีวภาพของสายพันธุ์ไทย ภูมิปัญญา ฐานข้อมูล เพื่อการใช้ประโยชน์ ปกป้อง คุ้มครองและการอนุรักษ์</t>
  </si>
  <si>
    <t xml:space="preserve">โครงการต้นแบบนวัตกรรมและเทคโนโลยีระบบการผลิตและแปรรูปผลิตภัณฑ์เกษตรชีวภาพเพื่ออนุรักษ์พลังงาน สู่การพัฒนาชุมชนเศรษฐกิจฐานชีวภาพในกลุ่มจังหวัดภาคเหนือตอนล่าง (Community BioBank : CB2 ) </t>
  </si>
  <si>
    <t xml:space="preserve">โครงการเสริมสร้างขีดความสามารถของเกษตรกรรายย่อยเพื่อเพิ่มผลผลิตเกษตรอินทรีย์ พื้นที่อำเภอสะเมิง จังหวัดเชียงใหม่ (The Capacity Building of Small-scale Farmers to Increase Organic Production, Samoeng District, Chiang Mai Province.) </t>
  </si>
  <si>
    <t xml:space="preserve">โครงการโมเดลการพัฒนาคนไทย 4.0 ตามความหลากทางชีวภาพทางการประมงในเขตภาคเหนือ (Models of the Development Khon Thai 4.0 for Fisheries Biodiversity in Northern Thailand.) </t>
  </si>
  <si>
    <t xml:space="preserve">โครงการจดทะเบียนเครื่องหมายการค้าและการสร้างแบรนด์สินค้าจากผลผลิตชีวภาพ </t>
  </si>
  <si>
    <t xml:space="preserve">โครงการสารออกฤทธิ์ทางชีวภาพ กิจกรรมการต้านอนุมูลอิสระ และการประยุกต์ใช้เชิงเภสัชกรรมของยางพลวง  </t>
  </si>
  <si>
    <t>โครงพฤษเคมีและสารออกฤทธิ์ทางชีวภาพจากใบกฤษณา และ ขี้เลื่อยกฤษณาเเพื่อประยุกต์ใช้ให้เกิดประโยชน์ทางเภสัชกรรม</t>
  </si>
  <si>
    <t xml:space="preserve">โครงการฤทธิ์ทางชีวภาพในการต้านโรคมะเร็ง ต้านอนุมูลอิสระ และฤทธิ์การกระตุ้นภูมิคุ้มกันของสารสกัดจากกล้วยไม้สกุลหวายที่ได้จากการเพาะเลี้ยงเนื้อเยื่อ </t>
  </si>
  <si>
    <t xml:space="preserve">โครงการจัดตั้งศูนย์ต้นแบบการเรียนรู้ขนาดเล็กสำหรับผลิตอาหารเสริมจากสารผลิตภัณฑ์ธรรมชาติและตำรับยาสมุนไพรไทย </t>
  </si>
  <si>
    <t xml:space="preserve">โครงการเพิ่มมูลค่าพืชสมุนไพรเป็นผลิตภัณฑ์นวัตกรรมเพื่อป้องกันโรคไม่ติดต่อเรื้อรังและใช้ในตำรับยาไทยที่เข้ากัญชา </t>
  </si>
  <si>
    <t xml:space="preserve">โครงการสร้างมูลค่าเพิ่มทางเศรษฐกิจและยกระดับผู้ประกอบการให้ได้มาตรฐานสากล </t>
  </si>
  <si>
    <t xml:space="preserve">โครงการส่งเสริมการใช้ประโยชน์จากน้ำมันปาล์มและวัสดุเหลือทิ้งจากปาล์มน้ำมัน เพื่อการผลิตพลังงานเชื้อเพลิงชีวภาพ </t>
  </si>
  <si>
    <r>
      <t xml:space="preserve">แผนงาน 12 </t>
    </r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TH SarabunPSK"/>
        <family val="2"/>
      </rPr>
      <t>พัฒนาคุณภาพชีวิตผู้สูงอายุและผู้ด้อยโอกาสภาคเหนือ</t>
    </r>
  </si>
  <si>
    <t xml:space="preserve">โครงการยกระดับพัฒนาอาชีพเสริมเพิ่มรายได้ผู้สูงวัยและครอบครัว </t>
  </si>
  <si>
    <t>โครงการพัฒนาทักษะและยกระดับฝีมือแรงงานผู้สูงอายุเพื่อเพิ่มศักยภาพในการประกอบอาชีพให้มีคุณภาพชีวิตที่ดีขึ้น</t>
  </si>
  <si>
    <t xml:space="preserve">โครงการพัฒนาศักยภาพและเชื่อมโยงเครือข่ายด้านการประกอบอาชีพแก่ผู้สูงอายุจังหวัดเชียงใหม่อย่างยั่งยืน  </t>
  </si>
  <si>
    <t>โครงการต้นแบบการยกระดับคุณภาพชีวิตและขีดความสามารถในการพัฒนาการท่องเที่ยวเชิงเกษตรอินทรีย์ของกลุ่มผู้สูงอายุในจังหวัดแม่ฮ่องสอน</t>
  </si>
  <si>
    <t xml:space="preserve">โครงการ “ศูนย์ต้นแบบการเรียนรู้สารผลิตภัณฑ์ธรรมชาติและตำรับสมุนไพรไทยเพื่อผู้สูงวัย” </t>
  </si>
  <si>
    <t>โครงการผู้สูงอายุจังหวัดแพร่อายุยืนยาวอย่างมีคุณภาพตามหลักปรัชญาเศรษฐกิจพอเพียง</t>
  </si>
  <si>
    <t>โครงการระบบฐานข้อมูล Big Data ระบบผู้สูงอายุ</t>
  </si>
  <si>
    <t xml:space="preserve">โครงการเสริมสร้างความมั่นคงทางเศรษฐกิจของครัวเรือนเกษตรกร ภายใต้การใช้ทรัพยากรธรรมชาติและสิ่งแวดล้อมที่ยั่งยืน. </t>
  </si>
  <si>
    <t>โครงการพัฒนากลุ่มวิสาหกิจชุมชนผลิตวัตถุดิบและแปรรูปผลิตภัณฑ์น้ำมันจากสมุนไพรเพื่อแก้ไขปัญหาความยากจนในเขตจังหวัดน่าน</t>
  </si>
  <si>
    <t xml:space="preserve">โครงการแก้ไขปัญหาความยากจน พัฒนาและส่งเสริมอาชีพด้านการเกษตร เพื่อยกระดับคุณภาพชีวิตประชาชนในจังหวัดแพร่ – น่าน ตามแนวเศรษฐกิจพอเพียง </t>
  </si>
  <si>
    <t xml:space="preserve">โครงการส่งเสริมการผลิตสัตว์เศรษฐกิจปลอดภัยเพื่อเพิ่มมูลค่าสินค้าและยกระดับคุณภาพชีวิตของเกษตรกร  </t>
  </si>
  <si>
    <t xml:space="preserve">โครงการส่งเสริมและพัฒนาอาชีพการปลูกพืชเศรษฐกิจ (พืชสมุนไพร)เพื่อแก้ไขปัญหาความยากจนและยกระดับคุณภาพชีวิตให้แก่เกษตรกรตามแนวเศรษฐกิจพอเพียง </t>
  </si>
  <si>
    <t xml:space="preserve">โครงการยกระดับรายได้และวิชาชีพชุมชนกลุ่มเกษตรกรผลิตและแปรรูปข้าวปลอดภัย/อินทรีย์แบบครบวงจร </t>
  </si>
  <si>
    <t>โครงการส่งเสริมการสร้างรายได้ด้วยการทำเกษตรโดยใช้ไบโอชาร์แบบครบวงจร</t>
  </si>
  <si>
    <t>โครงการส่งเสริมอาชีพด้านการผลิตและจำหน่ายถ่านชีวภาพเพื่อเพิ่มรายได้ให้กับเกษตรกรและผู้มีรายได้น้อย</t>
  </si>
  <si>
    <t>โครงการยกระดับรายได้และคุณภาพชีวิตของคนยากจนภาคเหนือ</t>
  </si>
  <si>
    <t>โครงการยกระดับพัฒนาอาชีพเสริมเพิ่มรายได้ผู้สูงวัยและครอบครัว</t>
  </si>
  <si>
    <t xml:space="preserve">โครงการพัฒนาแหล่งท่องเที่ยวด้วยการจัดการมรดกภูมิปัญญาวัฒนธรรม </t>
  </si>
  <si>
    <t>โครงการการสร้างความเข้มแข็งของชุมชน โดยนวัตกรรมการผลิตสัตว์น้ำเศรษฐกิจสมัยใหม่ เพื่อสร้างผลิตภัณฑ์ที่เป็นเอกลักษณ์ สู่การยกระดับรายได้ของชุมชนในจังหวัดอุตรดิตถ์</t>
  </si>
  <si>
    <t>โครงการเสริมสร้างศักยภาพทุนมนุษย์เพื่อการพัฒนารูปแบบกิจกรรมการท่องเที่ยวเชิงสร้างสรรค์ในชุมชนอย่างยั่งยืน: ตำบลกื้ดช้าง อ.แม่แตง จ.เชียงใหม่</t>
  </si>
  <si>
    <t xml:space="preserve">โครงการสร้างเสริมศักยภาพด้านทักษะทางภาษาเพื่อการประกอบอาชีพในการยกระดับทักษะฝีมือแรงงาน (ภาษาอังกฤษ และภาษาจีน ฯลฯ) </t>
  </si>
  <si>
    <t>1) ป่าต้นน้ำ ในพื้นที่ 8 จังหวัดภาคเหนือตอนบน 2) ปัญหาหมอกควัน  จังหวัด เชียงใหม่ เชียงราย พะเยา แพร่ น่าน ลำปาง ลำพูน แม่ฮ่องสอน และตาก</t>
  </si>
  <si>
    <t>โครงการต้นแบบพื้นที่อนุรักษ์ป่าใกล้เมือง ตามศาสตร์พระราชา เพื่อพัฒนาเป็นปอดเชียงใหม่ สร้างการเรียนรู้ที่ทันสมัยยุคดิติทัลต่อเยาวชน และกลุ่มผู้สูงวัย  พื้นที่ลุ่มน้ำเชิงเขาห้วยโจ้ ภาคเหนือตอนบน</t>
  </si>
  <si>
    <t>โครงการการสร้างความเข้มแข็งให้องค์กรปกครองส่วนท้องถิ่น ด้านบริหารจัดการน้ำ เพื่อเตรียมความพร้อมรับความรุนแรงจากภาวะแห้งแล้ง และภาวะน้ำท่วม จากการขยายตัวของเมืองและภาวะโลกร้อน</t>
  </si>
  <si>
    <t>โครงการต้นแบบการบริหารจัดการลุ่มน้ำพื้นที่สูงแบบบูรณาการ เพื่อฟื้นฟูป่าต้นน้ำและบริหารจัดการน้ำเพื่อเพิ่มศักยภาพการเพาะปลูก พื้นที่ภาคเหนือตอนบน</t>
  </si>
  <si>
    <t xml:space="preserve">โครงการส่งเสริมและสาธิตการฟื้นฟูป่าภาคเหนือโดยใช้ทฤษฎีป่าเปียกร่วมกับ
พลังงานทดแทน
</t>
  </si>
  <si>
    <t>โครงการต้นแบบการสร้างความเข้มแข็งให้องค์กรปกครองส่วนท้องถิ่น ด้านบริหารจัดการน้ำ เพื่อเตรียมความพร้อมรับความรุนแรงจากภาวะแห้งแล้ง จากการขยายตัวของเมืองและภาวะโลกร้อน</t>
  </si>
  <si>
    <t>โครงการการจัดการป่าไม้และพื้นที่สีเขียวเพื่อการอนุรักษ์อย่างยั่งยืน</t>
  </si>
  <si>
    <t>โครงการกลยุทธิ์ในการบริหารจัดการน้ำบนพื้นที่ป่าต้นน้ำยมตามแนวทางนิเวศวิศวกรรม</t>
  </si>
  <si>
    <t>โครงการบริหารจัดการ ชุมชนสีเขียว เขตภาคเหนือตอนบน เพื่อฟื้นฟูระบบนิเวศและรักษาสิ่งแวดล้อมอย่างมีส่วนร่วมและยั่งยืน</t>
  </si>
  <si>
    <t>โครงการบริหารจัดการพื้นที่เสี่ยงในเขตภาคเหนือเพื่อลดปัญหาหมอกควันอย่างยั่งยืน</t>
  </si>
  <si>
    <t>โครงการลดปัญหาหมอกควันผ่านกิจกรรมถ่ายทอดองค์ความรู้เพื่อสร้างเยาวชนต้นแบบในชุมชนเขตภาคเหนือตอนบน</t>
  </si>
  <si>
    <t>โครงการส่งเสริมการใช้ประโยชน์จากวัสดุเหลือใช้ทางการเกษตรเพื่อลดการเผาและหมอกควัน</t>
  </si>
  <si>
    <t>โครงการส่งเสริมการมีส่วนร่วมของชุมชนเพื่อป้องกันและแก้ไขปัญหาหมอกควัน</t>
  </si>
  <si>
    <t xml:space="preserve">โครงการแก้ไขปัญหาหมอกควันและไฟป่าอย่างยั่งยืน                               </t>
  </si>
  <si>
    <t>โครงการการเฝ้าระวังและป้องกันการเกิดไฟป่า และลดการเผาเศษวัสดุ โดยใช้อากาศยานไร้คนขับสำหรับงานแผนที่สามมิติร่วมกับกระบวนการใช้เชื้อจุลินทรีย์ช่วยย่อยสลายและเทคโนโลยีเซนเซอร์ ในพื้นที่จังหวัดเชียงใหม่</t>
  </si>
  <si>
    <t>โครงการศูนย์จัดการและเฝ้าระวังภัยพิบัติหมอกควันภาคเหนือ</t>
  </si>
  <si>
    <t>โครงการส่งเสริมและสาธิตการสร้างเครื่องกรองอากาศต้นทุนต่ำในพื้นที่ชุมชนภาคเหนือตอนบน</t>
  </si>
  <si>
    <t>โครงการพัฒนาทัศนียภาพ ที่อยู่อาศัย และวัสดุปูพื้นเพื่อความปลอดภัยสำหรับรองรับสังคมผู้สูงวัยและผู้ด้อยโอกาส</t>
  </si>
  <si>
    <t>โครงการส่งเสริมการผลิตและแปรรูปผลผลิตไปสู่ผลิตภัณฑ์คุณภาพสูงสำหรับธุรกิจโคเนื้อในเขตภาคเหนือ</t>
  </si>
  <si>
    <t>โครงการมาตรฐานร้านอาหารปลอดภัยเพื่อส่งเสริมการท่องเที่ยว(SAFETY KITCHEN &amp; FOOD FOR TRAVELLERS)</t>
  </si>
  <si>
    <t>โครงการการเพิ่มศักยภาพการผลิตผลิตภัณฑ์กลุ่มอุตสาหกรรมอาหารและเกษตรสู่ตลาดมูลค่าสูง
(Potential Production for Food and Agricultural Product for High Value Market)</t>
  </si>
  <si>
    <t>โครงการเก็บข้อมูลประสิทธิภาพการทำงานและความคุ้มค่าทางเศรษฐศาสตร์ของการใช้โดรนเพื่อการเกษตรในระบบเกษตรแปลงใหญ่เพื่อส่งเสริมการใช้เทคโนโลยีโดรนเพื่อการเกษตรให้แพร่หลาย</t>
  </si>
  <si>
    <t>โครงการยกระดับกระบวนการผลิตผักอินทรีย์ด้วยเทคโนโลยีและนวัตกรรมสมัยใหม่ภายใต้ระบบการทำเกษตรแม่นยำอัจฉริยะและระบบไอทีเกษตรเพื่อเพิ่มมูลค่าผลิตภัณฑ์ผักอินทรีย์</t>
  </si>
  <si>
    <t>โครงการพัฒนาศักยภาพการผลิตปศุสัตว์สู่ปศุสัตว์อินทรีย์ภายใต้ศาสตร์พระราชาสู่การพัฒนาอย่างยั่งยืน</t>
  </si>
  <si>
    <t>โครงการส่งเสริมการเลี้ยงกบนาในบ่อซีเมนต์เป็นสัตว์ท้องถิ่นเพื่อสร้างความเข้มแข็งของชุมชน โครงการ 1 งาน 1 แสน ส่งเสริมอาชีพสังคมสูงวัย</t>
  </si>
  <si>
    <t>โครงการโมเดลอาชีพการเพาะเลี้ยงกุ้งก้ามกรามระบบปิด เพื่อพัฒนาเป็นวิสาหกิจชุมชนในเขตภาคเหนือ</t>
  </si>
  <si>
    <t>โครงการยกระดับเกษตรอินทรีย์สู่ครัวโรงเรียน</t>
  </si>
  <si>
    <t>โครงการส่งเสริม การประกอบอาชีพการผลิตและการแปรรูปเกษตรปลอดภัยตลอดห่วงโซ่อุปทานด้วยเทคโนโลยีที่เป็นมิตรต่อสิ่งแวดล้อม และยกระดับผลิตภัณฑ์ให้มีคุณภาพมาตรฐาน</t>
  </si>
  <si>
    <t>โครงการพัฒนาทักษะและยกระดับฝีมือแรงงานผู้สูงอายุ(ต้นแบบ)เพื่อเพิ่มศักยภาพในการประกอบอาชีพให้มีคุณภาพชีวิตที่ดีขึ้น</t>
  </si>
  <si>
    <t>โครงการยกระดับกระเทียมออร์แกนิคด้วยเศรษฐกิจหมุนเวียน เพื่อสร้างมูลค่าและมาตรฐานการส่งออก (กลุ่มภาคเหนือตอนบน 1)</t>
  </si>
  <si>
    <t>โครงการพัฒนาเชิงบูรณาการสู่การเป็นเกษตรกรผู้ประกอบการต้นแบบในชนบท</t>
  </si>
  <si>
    <t>โครงการสร้างเสริมศักยภาพด้านทักษะทางภาษาเพื่อการประกอบอาชีพในการยกระดับทักษะฝีมือแรงงานภาคเกษตร</t>
  </si>
  <si>
    <t>โครงกรพัฒนาและส่งเสริมการผลิตสินค้าเกษตรและอาหารให้เข้าสู่ระบบมาตรฐานความปลอดภัย</t>
  </si>
  <si>
    <t>โครงการการพัฒนาศักยภาพและเชื่อมโยงเครือข่ายด้านการประกอบอาชีพแก่ผู้สูงอายุจังหวัดเชียงใหม่อย่างยั่งยืน</t>
  </si>
  <si>
    <t xml:space="preserve">โครงการ การจัดการปัญหาหมอกควันอย่างยั่งยื่นโดยการมีส่วนร่วมของชุมชน </t>
  </si>
  <si>
    <t>โครงการพัฒนาบริการเพื่อสร้างเสริมสุขภาพสำหรับการท่องเที่ยวเชิงสุขภาพ/ทางการแพทย์ พื้นที่ชุมชนตำบลป่าไผ่ ชุมชนตำบลหนองหาร อำเภอสันทราย จังหวัดเชียงใหม่</t>
  </si>
  <si>
    <t>โครงการเสริมสร้างขีดความสามารถของเกษตรกรรายย่อยเพื่อเพิ่มผลผลิตเกษตรอินทรีย์ พื้นที่อำเภอสะเมิง จังหวัดเชียงใหม่</t>
  </si>
  <si>
    <t>โครงการพัฒนาพื้นที่ต้นแบบเกษตรอินทรีย์ เครือข่ายพลเมืองพัฒนาเกษตรสารภี (สารภีโมเดล)</t>
  </si>
  <si>
    <t>โครงการมหานครวิถีเกษตรอินทรีย์เชียงใหม่</t>
  </si>
  <si>
    <t>แบบฟอร์ม</t>
  </si>
  <si>
    <t>บก.64-2</t>
  </si>
  <si>
    <t xml:space="preserve"> แบบฟอร์มโครงการอย่างย่อ  ตามหนังสือ ว 208</t>
  </si>
  <si>
    <t>ผู้รับผิดชอบ/หน่วยงาน</t>
  </si>
  <si>
    <t>อ.จิระชัย  ยมเกิด คณะพัฒนาการท่องเที่ยว</t>
  </si>
  <si>
    <t>IQS</t>
  </si>
  <si>
    <t>นางสาวนงคราญ มหาวัง IQS</t>
  </si>
  <si>
    <t>ดร.ภัทธนาวรรณ์ ฉันท์รัตนโยธิน IQS</t>
  </si>
  <si>
    <t>นางริมฤทัย พุทธวงค์  IQS</t>
  </si>
  <si>
    <t>บก.64-3 แตกตัวคูณ</t>
  </si>
  <si>
    <t>แบบฟอร์มคำขอ ครุภัณฑ์</t>
  </si>
  <si>
    <t>แบบฟอร์มคำขอสิ่งก่อสร้าง</t>
  </si>
  <si>
    <t>นายพัฒน์ โกจินอก Iqs</t>
  </si>
  <si>
    <t>นายอังคาร โภคารัตน์ IQS</t>
  </si>
  <si>
    <t>ดร.ศุภรัตน์ นาคสิทธิพันธุ์ คณะวิทยาศาสตร์</t>
  </si>
  <si>
    <t>รศ.ดร.วศิน เจริญตัณธนกุล คณะวิทยาศาสตร์</t>
  </si>
  <si>
    <t xml:space="preserve">อาจารย์ ดร.มธุรส ชัยหาญ  คณะวิทยาศาสตร์
</t>
  </si>
  <si>
    <t>รองศาสตราจารย์ ดร.มงคล ถิรบุญยานนท์ คณะวิทยาศาสตร์</t>
  </si>
  <si>
    <t>คณะวิศวกรรมและอุตสาหกรรมเกษตร</t>
  </si>
  <si>
    <t>ผศ.ดร.นำพร  ปัญโญใหญ่ คณะวิศวกรรมและอุตสาหกรรมเกษตร</t>
  </si>
  <si>
    <t xml:space="preserve">อาจารย์ ดร.จิรวัฒน์ รักชาติ คณะศิลปศาสตร์ </t>
  </si>
  <si>
    <t>MOU</t>
  </si>
  <si>
    <t>อาจารย์ สุรชัย  ศรีรนจันทร์ คณะศิลปศาสตร์</t>
  </si>
  <si>
    <t>อาจารย์ ดร. กีรติ ตระการศิริวานิช คณะพัฒนาการท่องเที่ยว</t>
  </si>
  <si>
    <t>อ.ดร.จิระชัย  ยอเกิด วิทยาลัยนานาชาติ</t>
  </si>
  <si>
    <t>อ.ดร.สุดเขต สกุลทอง วิทยาลัยนานาชาติ</t>
  </si>
  <si>
    <t>แผนงาน 9  ส่งเสริมเกษตรอินทรีย์ภาคเหนือ</t>
  </si>
  <si>
    <t>แผนงาน 10  ส่งเสริมเกษตรปลอดภัยภาคเหนือ</t>
  </si>
  <si>
    <t>แผนงาน 12   พัฒนาคุณภาพชีวิตผู้สูงอายุและผู้ด้อยโอกาสภาคเหนือ</t>
  </si>
  <si>
    <r>
      <t xml:space="preserve">แผนงาน 13 </t>
    </r>
    <r>
      <rPr>
        <sz val="7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ยกระดับรายได้และคุณภาพชีวิตคนยากจนภาคเหนือ</t>
    </r>
  </si>
  <si>
    <t>อ.ดร.สุดเขต  สกุลทอง วิทยาลัยนานาชาติ</t>
  </si>
  <si>
    <t>ผศ.ดร.ธเนศ  ไชยชนะ  วิทยาลัยพลังงานทดแทน</t>
  </si>
  <si>
    <t>อ.กนกวรรณ ตาลดี คณะวิศวกรรมและอุตสาหกรรมเกษตร</t>
  </si>
  <si>
    <t>ผศ.ดร.เกศสุดา  สิทธิสันติกุล คณะเศรษฐศาสตร์</t>
  </si>
  <si>
    <t>ดร.วีร์  พวงเพิกศึก คณะเศรษฐศาสตร์</t>
  </si>
  <si>
    <t>นางสาวกมลวรรณ ติดชัย สถาบันบ่มเพาะวิสาหกิจ</t>
  </si>
  <si>
    <t>นางสาวนิตยา  ถาวัน อุทยานวิทยาศาสตร์</t>
  </si>
  <si>
    <t>นางสาวชนัดดา ชัยเนตร อุทยานวิทยาศาสตร์</t>
  </si>
  <si>
    <t>นางสาวเสาวลักษณ์  ชนะญาติ อุทยานวิทยาศาสตร์</t>
  </si>
  <si>
    <t>นางสาวศิญาพัฒน์ เงาภา อุทยานวิทยาศาสตร์</t>
  </si>
  <si>
    <t>นางสาวศุภธาดา ฉัตรแก้วสืบ อุทยานวิทยาศาสตร์</t>
  </si>
  <si>
    <t>นายอรรถพล นิติราษฎร์ Icap</t>
  </si>
  <si>
    <t>รศ.ดร.อรทัย  มิ่งธิพล คณะสถาปัตยกรรมศาสตร์และการออกแบบสิ่งแวดล้อม</t>
  </si>
  <si>
    <t>อาจารย์ยุทธภูมิ เผ่าจินดา คณะสถาปัตยกรรมศาสตร์และการออกแบบสิ่งแวดล้อม</t>
  </si>
  <si>
    <t>ผศ.ดร.วิวัฒน์ พัฒนาวงค์ คณะสัตวศาสตร์และเทคโนโลยี</t>
  </si>
  <si>
    <t>อ.ดร.ณภัทร เรืองนภากุล  คณะสารสนเทศและการสื่อสาร</t>
  </si>
  <si>
    <t>จำนวน  133   โครงการ</t>
  </si>
  <si>
    <t>อาจารย์ ดร.สุจิตรา แก้วสีนวล คณะสารสนเทศและการสื่อสาร</t>
  </si>
  <si>
    <t>อาจารย์ ดร.กีรติ ตระการศิริวานิช คณะพัฒนาการท่องเที่ยว</t>
  </si>
  <si>
    <t>รศ.ดร.ศุภธิดา อ่ำทอง คณะผลิตกรรมการเกษตร</t>
  </si>
  <si>
    <t>อ.ดร.พุฒิสรรค์  เครือคำ คณะผลิตกรรมการเกษตร</t>
  </si>
  <si>
    <t>อาจารย์ ดร.เทิดศักดิ์  โทณลักษณ์ คณะผลิตกรรมการเกษตร</t>
  </si>
  <si>
    <t>ผศ.ดร.ปรีดา นาเทเวศ์ คณะผลิตกรรมการเกษตร</t>
  </si>
  <si>
    <t>ผศ.ดร.ชูพงษ์ ภาคภูมิ คณะวิทยาศาสตร์</t>
  </si>
  <si>
    <t>ผู้ช่วยศาสตราจารย์ ดร.วราภรณ์ แสงทอง คณะวิทยาศาสตร์</t>
  </si>
  <si>
    <t>รศ. ดร. อรุณี คงดี อัลเดรด คณะผลิตกรรมการเกษตร</t>
  </si>
  <si>
    <t>รองศาสตราจารย์ ดร.อรุณี คงดี  อัลเดรด คณะวิทยาศาสตร์</t>
  </si>
  <si>
    <t>ผู้ช่วยศาสตราจารย์ ดร.ศิราภรณ์  ชื่นบาล คณะวิทยาศาสตร์</t>
  </si>
  <si>
    <t>อ.ดร.ศุกรี อยู่สุข มหาวิทยาลัยแม่โจ้-แพร่ฯ</t>
  </si>
  <si>
    <t>อ.ดร.ชมชวน บุญระหงษ์ วิทยาลัยนานาชาติ</t>
  </si>
  <si>
    <t>ผศ.ดร.โชติพงษ์  กาญจนประโชติ คณะวิศวกรรมและอุตสาหกรรมเกษตร</t>
  </si>
  <si>
    <t>รศ.เสมอขวัญ ตันติกุล คณะวิศวกรรมและอุตสาหกรรมเกษตร</t>
  </si>
  <si>
    <t>ผู้ช่วยศาสตราจารย์ ดร.ฐปน  ชื่นบาล คณะวิทยาศาสตร์</t>
  </si>
  <si>
    <t>นางสาวปิยะพิศ  ขอนแก่น มหาวิทยาลัยแม่โจ้-แพร่ฯ</t>
  </si>
  <si>
    <t>วิทยาลัยพลังงานทดแทน</t>
  </si>
  <si>
    <t xml:space="preserve">ผศ.ธนศิษฏ์ วงศ์ศิริอำนวย  คณะวิศวกรรมและอุตสาหกรรมเกษตร   
</t>
  </si>
  <si>
    <t>ผศ.นำพร  ปัญโญใหญ่ คณะวิศวกรรมและอุตสาหกรรมเกษตร</t>
  </si>
  <si>
    <t>รศ. ดร.นิวุฒิ หวังชัย คณะเทคโนโลยีการประมงและทรัพยากรทางน้ำ</t>
  </si>
  <si>
    <t>อาจารย์ ดร.วาริน สุทนต์ คณะผลิตกรรมการเกษตร</t>
  </si>
  <si>
    <t>อ.ดร.แสงเดือน  อินชนบท คณะผลิตกรรมการเกษตร</t>
  </si>
  <si>
    <t>อ.ดร.จิระชัย  ยมเกิด วิทยาลัยนานาชาติ</t>
  </si>
  <si>
    <t>ผู้ช่วยศาสตราจารย์ ดร.ศักดิ์ชัย เสถียรพีระกุล คณะวิทยาศาสตร์</t>
  </si>
  <si>
    <t>ผศ.ดร.ชนาพร ขันธบุตร คณะศิลปศาสตร์</t>
  </si>
  <si>
    <t>ผศ.ดร.ตะวัน  ฉัตรสูงเนิน มหาวิทยาลัยแม่โจ้-แพร่ฯ</t>
  </si>
  <si>
    <t>อ.ดร.ดุจดาว  คนยัง มหาวิทยาลัยแม่โจ้-แพร่ฯ</t>
  </si>
  <si>
    <t>ผศ.ดร.วรัญญู  รีรมย์ มหาวิทยาลัยแม่โจ้-แพร่ฯ</t>
  </si>
  <si>
    <t>รศ.เสมอขวัญ  ตันติกุล คณะวิศวกรรมและอุตสาหกรรมเกษตร</t>
  </si>
  <si>
    <t>ผศ.ดร.ฐิติพรรณ  ฉิมสุข คณะวิทยาศาสตร์</t>
  </si>
  <si>
    <t>อ.ดร.จิระชัย ยมเกิด วิทยาลัยนานาชาติ</t>
  </si>
  <si>
    <t>อาจารย์ ดร.ชมชวน บุญระหงส์ วิทยาลัยนานาชาติ</t>
  </si>
  <si>
    <t>ผศ.ดร. จงกล พรมยะ คณะเทคโนโลยีการประมงและทรัพยากรทางน้ำ</t>
  </si>
  <si>
    <t>ผศ.ดร. ดวงพร อมรเลิศพิศาล วิทยาลัยนานาชาติ</t>
  </si>
  <si>
    <t>อาจารย์ ดร.ณัฐต์ณิชา สุขเกษม   วิทยาลัยพลังงานทดแทน</t>
  </si>
  <si>
    <t>ผศ.ดร.ศุภรัตน์ นาคสิทธิพันธุ์ คณะวิทยาศาสตร์</t>
  </si>
  <si>
    <t>ผศ.ดร. จิราพร โรจน์ทินกร คณะเทคโนโลยีการประมงและทรัพยากรทางน้ำ</t>
  </si>
  <si>
    <t>ดร.วีร์ พวงเพิกศึก  คณะเศรษฐศาสตร์</t>
  </si>
  <si>
    <t>นายปรีชา รัตนัง คณะผลิตกรรมการเกษตร</t>
  </si>
  <si>
    <t>อาจารย์ ดร.วาสนา วิรุญรัตน์ คณะผลิตกรรมการเกษตร</t>
  </si>
  <si>
    <t>ผศ.ดร.ปวีณา ฉัตรสูงเนิน ม.แม่โจ้-แพร่</t>
  </si>
  <si>
    <t>ผศ.ดร.ชนาพร ขันธบุตร  คณะศิลปศาสตร์</t>
  </si>
  <si>
    <t>มหาวิทยาลัยแม่โจ้-แพร่ฯ</t>
  </si>
  <si>
    <t xml:space="preserve">รศ.ดร.วีระพล  ทองมา 
วิทยาลัยนานาชาติ  </t>
  </si>
  <si>
    <t>ผศ.ธนนันท์ ศุภกิจจานนท์  อุทยานวิทยาศาสตร์</t>
  </si>
  <si>
    <t>ผศ.ดร.กาญจนา นาคประสม คณะวิศวกรรมและอุตสาหกรรมเกษตร</t>
  </si>
  <si>
    <t xml:space="preserve">อาจารย์ ดร.ปารวี กาญจนประโชติ 
คณะวิทยาศาสตร์ </t>
  </si>
  <si>
    <t>ผศ.ดร.วิวัฒน์ พัฒนาวงศ์ คณะสัตวศาสตร์และเทคโนโลยี</t>
  </si>
  <si>
    <t xml:space="preserve">ผศ.ดร.โชติพงศ์ กาญจนประโชติ
คณะวิศวกรรมและอุตสาหกรรมเกษตร </t>
  </si>
  <si>
    <t xml:space="preserve">ผศ.ดร. ชนกันต์ จิตมนัส คณะเทคโนโลยีการประมงและทรัพยากรทางน้ำ </t>
  </si>
  <si>
    <t xml:space="preserve">อ.ดร.ธรรมพร ตันตรา วิทยาลัยบริหารศาสตร์  </t>
  </si>
  <si>
    <t>ผศ. ดร.ดวงพร อมรเลิศพิศาล วิทยาลัยนานาชาติ</t>
  </si>
  <si>
    <t>อ.จิรวัฒน์ รักชาติ คณะศิลปศาสตร์</t>
  </si>
  <si>
    <t>อ.ดร.ชมชวน บุญระหงส์ วิทยาลัยนานาชาติ</t>
  </si>
  <si>
    <t>อ.ดร.ปิยวรรณ สิริประเสริฐศิลป์ คณะบริหารธุรกิจ</t>
  </si>
  <si>
    <t>อ.ดร.นิตยา ใจทนง คณะวิทยาศาสตร์</t>
  </si>
  <si>
    <t>น.ส.เบญจวรรณ  จันทร์แก้ว คณะเศรษฐศาสตร์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</si>
</sst>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7"/>
      <color rgb="FF000000"/>
      <name val="Times New Roman"/>
      <family val="1"/>
    </font>
    <font>
      <b/>
      <sz val="14"/>
      <color theme="1"/>
      <name val="TH SarabunPSK"/>
      <family val="2"/>
    </font>
    <font>
      <b/>
      <sz val="18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rgb="FF000000"/>
      <name val="TH SarabunIT๙"/>
      <family val="2"/>
    </font>
    <font>
      <sz val="15"/>
      <color theme="1"/>
      <name val="TH SarabunIT๙"/>
      <family val="2"/>
    </font>
    <font>
      <b/>
      <sz val="3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vertAlign val="superscript"/>
      <sz val="14"/>
      <color theme="1"/>
      <name val="TH SarabunIT๙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ahoma"/>
      <family val="2"/>
    </font>
    <font>
      <b/>
      <sz val="18"/>
      <color theme="1"/>
      <name val="TH SarabunPSK"/>
      <family val="2"/>
    </font>
    <font>
      <sz val="14"/>
      <name val="TH SarabunIT๙"/>
      <family val="2"/>
    </font>
    <font>
      <sz val="7"/>
      <color theme="1"/>
      <name val="Times New Roman"/>
      <family val="1"/>
    </font>
    <font>
      <sz val="14"/>
      <color theme="1"/>
      <name val="Symbol"/>
      <family val="1"/>
      <charset val="2"/>
    </font>
    <font>
      <b/>
      <u/>
      <sz val="14"/>
      <color theme="1"/>
      <name val="TH SarabunIT๙"/>
      <family val="2"/>
    </font>
    <font>
      <sz val="14"/>
      <color rgb="FF002060"/>
      <name val="TH SarabunIT๙"/>
      <family val="2"/>
    </font>
    <font>
      <sz val="16"/>
      <color rgb="FF002060"/>
      <name val="TH SarabunIT๙"/>
      <family val="2"/>
    </font>
    <font>
      <sz val="14"/>
      <color rgb="FF00B050"/>
      <name val="TH SarabunPSK"/>
      <family val="2"/>
    </font>
    <font>
      <sz val="14"/>
      <color theme="1"/>
      <name val="TH SarabunIT๙"/>
      <family val="2"/>
      <charset val="222"/>
    </font>
    <font>
      <sz val="14"/>
      <color theme="1"/>
      <name val="Tahoma"/>
      <family val="2"/>
      <charset val="222"/>
    </font>
    <font>
      <b/>
      <sz val="14"/>
      <color theme="1"/>
      <name val="TH SarabunIT๙"/>
      <family val="2"/>
      <charset val="222"/>
    </font>
    <font>
      <sz val="14"/>
      <color rgb="FF000000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rgb="FF000000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3" fillId="0" borderId="2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 indent="1"/>
    </xf>
    <xf numFmtId="0" fontId="1" fillId="0" borderId="0" xfId="0" applyFont="1" applyBorder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14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9" fillId="0" borderId="0" xfId="0" applyFont="1"/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Border="1" applyAlignment="1"/>
    <xf numFmtId="0" fontId="1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Border="1"/>
    <xf numFmtId="0" fontId="14" fillId="0" borderId="0" xfId="0" applyFont="1" applyFill="1"/>
    <xf numFmtId="0" fontId="2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/>
    <xf numFmtId="49" fontId="3" fillId="0" borderId="0" xfId="0" applyNumberFormat="1" applyFont="1" applyBorder="1"/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13" fillId="0" borderId="0" xfId="0" applyFont="1" applyBorder="1"/>
    <xf numFmtId="49" fontId="26" fillId="0" borderId="0" xfId="0" applyNumberFormat="1" applyFont="1" applyBorder="1"/>
    <xf numFmtId="41" fontId="1" fillId="4" borderId="1" xfId="0" applyNumberFormat="1" applyFont="1" applyFill="1" applyBorder="1" applyAlignment="1">
      <alignment horizontal="center" vertical="top" wrapText="1"/>
    </xf>
    <xf numFmtId="41" fontId="1" fillId="2" borderId="1" xfId="0" applyNumberFormat="1" applyFont="1" applyFill="1" applyBorder="1" applyAlignment="1">
      <alignment vertical="top"/>
    </xf>
    <xf numFmtId="41" fontId="1" fillId="2" borderId="1" xfId="0" applyNumberFormat="1" applyFont="1" applyFill="1" applyBorder="1" applyAlignment="1">
      <alignment vertical="top" wrapText="1"/>
    </xf>
    <xf numFmtId="41" fontId="2" fillId="0" borderId="1" xfId="0" applyNumberFormat="1" applyFont="1" applyBorder="1" applyAlignment="1">
      <alignment horizontal="left" vertical="top" wrapText="1"/>
    </xf>
    <xf numFmtId="41" fontId="2" fillId="0" borderId="1" xfId="0" applyNumberFormat="1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/>
    <xf numFmtId="0" fontId="28" fillId="0" borderId="0" xfId="0" applyFont="1" applyBorder="1"/>
    <xf numFmtId="0" fontId="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 indent="2"/>
    </xf>
    <xf numFmtId="41" fontId="1" fillId="5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2"/>
    </xf>
    <xf numFmtId="0" fontId="30" fillId="0" borderId="0" xfId="0" applyFont="1" applyAlignment="1">
      <alignment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0" fillId="0" borderId="0" xfId="0" applyFont="1" applyAlignment="1">
      <alignment wrapText="1"/>
    </xf>
    <xf numFmtId="0" fontId="3" fillId="0" borderId="9" xfId="0" applyFont="1" applyFill="1" applyBorder="1" applyAlignment="1">
      <alignment horizontal="left" vertical="top" wrapText="1"/>
    </xf>
    <xf numFmtId="49" fontId="3" fillId="0" borderId="9" xfId="0" applyNumberFormat="1" applyFont="1" applyFill="1" applyBorder="1" applyAlignment="1">
      <alignment horizontal="left" vertical="top" wrapText="1"/>
    </xf>
    <xf numFmtId="0" fontId="30" fillId="0" borderId="2" xfId="0" applyFont="1" applyBorder="1" applyAlignment="1">
      <alignment vertical="top" wrapText="1"/>
    </xf>
    <xf numFmtId="49" fontId="3" fillId="0" borderId="6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center" vertical="top" wrapText="1"/>
    </xf>
    <xf numFmtId="41" fontId="3" fillId="0" borderId="9" xfId="0" applyNumberFormat="1" applyFont="1" applyFill="1" applyBorder="1" applyAlignment="1">
      <alignment horizontal="left" vertical="top" wrapText="1"/>
    </xf>
    <xf numFmtId="0" fontId="22" fillId="0" borderId="9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1" fontId="3" fillId="0" borderId="6" xfId="0" applyNumberFormat="1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indent="2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1" fontId="3" fillId="0" borderId="1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center" vertical="top" wrapText="1"/>
    </xf>
    <xf numFmtId="41" fontId="3" fillId="0" borderId="5" xfId="0" applyNumberFormat="1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center" vertical="top" wrapText="1"/>
    </xf>
    <xf numFmtId="41" fontId="3" fillId="0" borderId="5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41" fontId="3" fillId="0" borderId="9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41" fontId="3" fillId="0" borderId="6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left" vertical="top" wrapText="1"/>
    </xf>
    <xf numFmtId="49" fontId="31" fillId="0" borderId="9" xfId="0" applyNumberFormat="1" applyFont="1" applyFill="1" applyBorder="1" applyAlignment="1">
      <alignment horizontal="left" vertical="top" wrapText="1"/>
    </xf>
    <xf numFmtId="41" fontId="31" fillId="0" borderId="9" xfId="0" applyNumberFormat="1" applyFont="1" applyBorder="1" applyAlignment="1">
      <alignment horizontal="left" vertical="top" wrapText="1"/>
    </xf>
    <xf numFmtId="0" fontId="32" fillId="0" borderId="9" xfId="0" applyFont="1" applyFill="1" applyBorder="1" applyAlignment="1">
      <alignment horizontal="center" vertical="top" wrapText="1"/>
    </xf>
    <xf numFmtId="0" fontId="33" fillId="0" borderId="9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 indent="2"/>
    </xf>
    <xf numFmtId="0" fontId="31" fillId="0" borderId="6" xfId="0" applyFont="1" applyBorder="1" applyAlignment="1">
      <alignment horizontal="left" vertical="top" wrapText="1" indent="2"/>
    </xf>
    <xf numFmtId="0" fontId="31" fillId="0" borderId="5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left" vertical="top" wrapText="1"/>
    </xf>
    <xf numFmtId="49" fontId="31" fillId="0" borderId="5" xfId="0" applyNumberFormat="1" applyFont="1" applyFill="1" applyBorder="1" applyAlignment="1">
      <alignment horizontal="left" vertical="top" wrapText="1"/>
    </xf>
    <xf numFmtId="41" fontId="31" fillId="0" borderId="5" xfId="0" applyNumberFormat="1" applyFont="1" applyBorder="1" applyAlignment="1">
      <alignment horizontal="left" vertical="top" wrapText="1"/>
    </xf>
    <xf numFmtId="0" fontId="32" fillId="0" borderId="5" xfId="0" applyFont="1" applyFill="1" applyBorder="1" applyAlignment="1">
      <alignment horizontal="center" vertical="top" wrapText="1"/>
    </xf>
    <xf numFmtId="0" fontId="33" fillId="0" borderId="5" xfId="0" applyFont="1" applyBorder="1" applyAlignment="1">
      <alignment horizontal="left" vertical="top" wrapText="1"/>
    </xf>
    <xf numFmtId="0" fontId="32" fillId="0" borderId="6" xfId="0" applyFont="1" applyFill="1" applyBorder="1" applyAlignment="1">
      <alignment horizontal="center" vertical="top" wrapText="1"/>
    </xf>
    <xf numFmtId="41" fontId="2" fillId="0" borderId="0" xfId="0" applyNumberFormat="1" applyFont="1" applyBorder="1" applyAlignment="1"/>
    <xf numFmtId="0" fontId="14" fillId="0" borderId="6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0" xfId="0" applyFont="1" applyBorder="1"/>
    <xf numFmtId="41" fontId="14" fillId="0" borderId="0" xfId="0" applyNumberFormat="1" applyFont="1"/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Border="1" applyAlignment="1">
      <alignment horizontal="left"/>
    </xf>
    <xf numFmtId="41" fontId="14" fillId="0" borderId="0" xfId="0" applyNumberFormat="1" applyFont="1" applyAlignment="1">
      <alignment horizontal="left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Fill="1"/>
    <xf numFmtId="0" fontId="34" fillId="0" borderId="10" xfId="0" applyFont="1" applyBorder="1" applyAlignment="1">
      <alignment vertical="center" wrapText="1"/>
    </xf>
    <xf numFmtId="0" fontId="30" fillId="0" borderId="3" xfId="0" applyFont="1" applyBorder="1" applyAlignment="1">
      <alignment vertical="top" wrapText="1"/>
    </xf>
    <xf numFmtId="0" fontId="22" fillId="0" borderId="1" xfId="0" applyFont="1" applyFill="1" applyBorder="1" applyAlignment="1">
      <alignment horizontal="center" vertical="top" wrapText="1"/>
    </xf>
    <xf numFmtId="41" fontId="2" fillId="0" borderId="9" xfId="0" applyNumberFormat="1" applyFont="1" applyBorder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7" fillId="0" borderId="1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top" wrapText="1"/>
    </xf>
    <xf numFmtId="0" fontId="35" fillId="2" borderId="9" xfId="0" applyFont="1" applyFill="1" applyBorder="1" applyAlignment="1">
      <alignment horizontal="left" vertical="top" wrapText="1"/>
    </xf>
    <xf numFmtId="0" fontId="20" fillId="0" borderId="9" xfId="0" applyFont="1" applyBorder="1" applyAlignment="1">
      <alignment vertical="top"/>
    </xf>
    <xf numFmtId="0" fontId="20" fillId="0" borderId="9" xfId="0" applyFont="1" applyFill="1" applyBorder="1" applyAlignment="1">
      <alignment horizontal="center" vertical="top" wrapText="1"/>
    </xf>
    <xf numFmtId="0" fontId="20" fillId="0" borderId="6" xfId="0" applyFont="1" applyBorder="1" applyAlignment="1">
      <alignment vertical="top"/>
    </xf>
    <xf numFmtId="0" fontId="37" fillId="0" borderId="0" xfId="0" applyFont="1" applyAlignment="1">
      <alignment horizontal="left" vertical="top"/>
    </xf>
    <xf numFmtId="0" fontId="37" fillId="0" borderId="0" xfId="0" applyFont="1" applyBorder="1" applyAlignment="1">
      <alignment horizontal="center" vertical="top" wrapText="1"/>
    </xf>
    <xf numFmtId="0" fontId="37" fillId="0" borderId="0" xfId="0" applyFont="1" applyFill="1" applyAlignment="1">
      <alignment horizontal="left" vertical="top"/>
    </xf>
    <xf numFmtId="0" fontId="37" fillId="0" borderId="0" xfId="0" applyFont="1" applyBorder="1" applyAlignment="1">
      <alignment horizontal="left" vertical="top"/>
    </xf>
    <xf numFmtId="41" fontId="37" fillId="0" borderId="0" xfId="0" applyNumberFormat="1" applyFont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wrapText="1"/>
    </xf>
    <xf numFmtId="0" fontId="20" fillId="0" borderId="6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1" xfId="0" applyFont="1" applyFill="1" applyBorder="1" applyAlignment="1">
      <alignment horizontal="center" vertical="center" textRotation="90" wrapText="1"/>
    </xf>
    <xf numFmtId="41" fontId="35" fillId="5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 indent="2"/>
    </xf>
    <xf numFmtId="0" fontId="20" fillId="0" borderId="9" xfId="0" applyFont="1" applyBorder="1" applyAlignment="1">
      <alignment horizontal="center" vertical="top" wrapText="1"/>
    </xf>
    <xf numFmtId="49" fontId="20" fillId="0" borderId="5" xfId="0" applyNumberFormat="1" applyFont="1" applyFill="1" applyBorder="1" applyAlignment="1">
      <alignment horizontal="left" vertical="top" wrapText="1"/>
    </xf>
    <xf numFmtId="41" fontId="20" fillId="0" borderId="9" xfId="0" applyNumberFormat="1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vertical="top" wrapText="1"/>
    </xf>
    <xf numFmtId="0" fontId="20" fillId="0" borderId="6" xfId="0" applyFont="1" applyBorder="1" applyAlignment="1">
      <alignment horizontal="center" vertical="top" wrapText="1"/>
    </xf>
    <xf numFmtId="49" fontId="20" fillId="0" borderId="9" xfId="0" applyNumberFormat="1" applyFont="1" applyFill="1" applyBorder="1" applyAlignment="1">
      <alignment horizontal="left" vertical="top" wrapText="1"/>
    </xf>
    <xf numFmtId="41" fontId="20" fillId="0" borderId="6" xfId="0" applyNumberFormat="1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indent="2"/>
    </xf>
    <xf numFmtId="0" fontId="20" fillId="0" borderId="1" xfId="0" applyFont="1" applyBorder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left" vertical="top" wrapText="1"/>
    </xf>
    <xf numFmtId="41" fontId="20" fillId="0" borderId="1" xfId="0" applyNumberFormat="1" applyFont="1" applyFill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 indent="2"/>
    </xf>
    <xf numFmtId="0" fontId="20" fillId="0" borderId="5" xfId="0" applyFont="1" applyBorder="1" applyAlignment="1">
      <alignment horizontal="center" vertical="top" wrapText="1"/>
    </xf>
    <xf numFmtId="41" fontId="20" fillId="0" borderId="5" xfId="0" applyNumberFormat="1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 indent="2"/>
    </xf>
    <xf numFmtId="49" fontId="20" fillId="0" borderId="6" xfId="0" applyNumberFormat="1" applyFont="1" applyFill="1" applyBorder="1" applyAlignment="1">
      <alignment horizontal="left" vertical="top" wrapText="1"/>
    </xf>
    <xf numFmtId="0" fontId="38" fillId="0" borderId="10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 indent="2"/>
    </xf>
    <xf numFmtId="0" fontId="36" fillId="0" borderId="1" xfId="0" applyFont="1" applyBorder="1" applyAlignment="1">
      <alignment horizontal="left" vertical="top" wrapText="1" indent="2"/>
    </xf>
    <xf numFmtId="0" fontId="36" fillId="0" borderId="1" xfId="0" applyFont="1" applyBorder="1" applyAlignment="1">
      <alignment horizontal="left" vertical="top" wrapText="1"/>
    </xf>
    <xf numFmtId="41" fontId="36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/>
    </xf>
    <xf numFmtId="0" fontId="20" fillId="0" borderId="5" xfId="0" applyFont="1" applyBorder="1" applyAlignment="1">
      <alignment horizontal="left" vertical="top" wrapText="1"/>
    </xf>
    <xf numFmtId="41" fontId="20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41" fontId="20" fillId="0" borderId="9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0" fillId="0" borderId="5" xfId="0" applyFont="1" applyBorder="1" applyAlignment="1">
      <alignment vertical="top"/>
    </xf>
    <xf numFmtId="0" fontId="20" fillId="0" borderId="6" xfId="0" applyFont="1" applyBorder="1" applyAlignment="1">
      <alignment horizontal="left" vertical="top" wrapText="1"/>
    </xf>
    <xf numFmtId="41" fontId="20" fillId="0" borderId="6" xfId="0" applyNumberFormat="1" applyFont="1" applyBorder="1" applyAlignment="1">
      <alignment horizontal="left" vertical="top" wrapText="1"/>
    </xf>
    <xf numFmtId="0" fontId="36" fillId="0" borderId="5" xfId="0" applyFont="1" applyBorder="1" applyAlignment="1">
      <alignment horizontal="left" vertical="top" wrapText="1" indent="2"/>
    </xf>
    <xf numFmtId="0" fontId="20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top" wrapText="1"/>
    </xf>
    <xf numFmtId="0" fontId="35" fillId="0" borderId="1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 wrapText="1"/>
    </xf>
    <xf numFmtId="0" fontId="35" fillId="5" borderId="8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20" fillId="5" borderId="7" xfId="0" applyFont="1" applyFill="1" applyBorder="1" applyAlignment="1">
      <alignment horizontal="center" vertical="center" textRotation="90" wrapText="1"/>
    </xf>
    <xf numFmtId="0" fontId="20" fillId="5" borderId="8" xfId="0" applyFont="1" applyFill="1" applyBorder="1" applyAlignment="1">
      <alignment horizontal="center" vertical="center" textRotation="90" wrapTex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view="pageBreakPreview" zoomScale="110" zoomScaleNormal="100" zoomScaleSheetLayoutView="110" workbookViewId="0">
      <selection activeCell="L1" sqref="L1:L1048576"/>
    </sheetView>
  </sheetViews>
  <sheetFormatPr defaultColWidth="9" defaultRowHeight="21" x14ac:dyDescent="0.4"/>
  <cols>
    <col min="1" max="1" width="4.3984375" style="8" customWidth="1"/>
    <col min="2" max="2" width="3.3984375" style="8" customWidth="1"/>
    <col min="3" max="3" width="6.69921875" style="8" customWidth="1"/>
    <col min="4" max="4" width="2.3984375" style="8" customWidth="1"/>
    <col min="5" max="10" width="9" style="8"/>
    <col min="11" max="11" width="10.09765625" style="8" customWidth="1"/>
    <col min="12" max="16384" width="9" style="8"/>
  </cols>
  <sheetData>
    <row r="1" spans="1:11" s="7" customFormat="1" x14ac:dyDescent="0.4">
      <c r="G1" s="11"/>
    </row>
    <row r="2" spans="1:11" s="7" customFormat="1" x14ac:dyDescent="0.4">
      <c r="A2" s="196" t="s">
        <v>307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x14ac:dyDescent="0.4">
      <c r="A3" s="197" t="s">
        <v>306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 ht="15" customHeight="1" x14ac:dyDescent="0.4">
      <c r="A4" s="36"/>
    </row>
    <row r="5" spans="1:11" x14ac:dyDescent="0.4">
      <c r="C5" s="36" t="s">
        <v>308</v>
      </c>
    </row>
    <row r="6" spans="1:11" x14ac:dyDescent="0.4">
      <c r="B6" s="36" t="s">
        <v>309</v>
      </c>
    </row>
    <row r="7" spans="1:11" x14ac:dyDescent="0.4">
      <c r="B7" s="36" t="s">
        <v>310</v>
      </c>
    </row>
    <row r="8" spans="1:11" ht="10.199999999999999" customHeight="1" x14ac:dyDescent="0.4">
      <c r="B8" s="36"/>
    </row>
    <row r="9" spans="1:11" x14ac:dyDescent="0.4">
      <c r="B9" s="53" t="s">
        <v>313</v>
      </c>
      <c r="C9" s="54" t="s">
        <v>311</v>
      </c>
      <c r="D9" s="55"/>
      <c r="E9" s="55"/>
      <c r="F9" s="55"/>
      <c r="G9" s="55"/>
      <c r="H9" s="55"/>
      <c r="I9" s="55"/>
      <c r="J9" s="55"/>
      <c r="K9" s="55"/>
    </row>
    <row r="10" spans="1:11" x14ac:dyDescent="0.4">
      <c r="B10" s="53" t="s">
        <v>314</v>
      </c>
      <c r="C10" s="54" t="s">
        <v>312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4">
      <c r="B11" s="55"/>
      <c r="C11" s="54" t="s">
        <v>317</v>
      </c>
      <c r="D11" s="55"/>
      <c r="E11" s="55"/>
      <c r="F11" s="55"/>
      <c r="G11" s="55"/>
      <c r="H11" s="55"/>
      <c r="I11" s="55"/>
      <c r="J11" s="55"/>
      <c r="K11" s="55"/>
    </row>
    <row r="12" spans="1:11" x14ac:dyDescent="0.4">
      <c r="B12" s="53" t="s">
        <v>315</v>
      </c>
      <c r="C12" s="54" t="s">
        <v>321</v>
      </c>
      <c r="D12" s="55"/>
      <c r="E12" s="55"/>
      <c r="F12" s="55"/>
      <c r="G12" s="55"/>
      <c r="H12" s="55"/>
      <c r="I12" s="55"/>
      <c r="J12" s="55"/>
      <c r="K12" s="55"/>
    </row>
    <row r="13" spans="1:11" x14ac:dyDescent="0.4">
      <c r="B13" s="55"/>
      <c r="C13" s="54" t="s">
        <v>316</v>
      </c>
      <c r="D13" s="55"/>
      <c r="E13" s="55"/>
      <c r="F13" s="55"/>
      <c r="G13" s="55"/>
      <c r="H13" s="55"/>
      <c r="I13" s="55"/>
      <c r="J13" s="55"/>
      <c r="K13" s="55"/>
    </row>
    <row r="14" spans="1:11" x14ac:dyDescent="0.4">
      <c r="B14" s="56"/>
      <c r="C14" s="57" t="s">
        <v>318</v>
      </c>
      <c r="D14" s="56"/>
      <c r="E14" s="56"/>
      <c r="F14" s="56"/>
      <c r="G14" s="56"/>
      <c r="H14" s="56"/>
      <c r="I14" s="56"/>
      <c r="J14" s="56"/>
      <c r="K14" s="56"/>
    </row>
    <row r="15" spans="1:11" x14ac:dyDescent="0.4">
      <c r="B15" s="53" t="s">
        <v>319</v>
      </c>
      <c r="C15" s="54" t="s">
        <v>320</v>
      </c>
      <c r="D15" s="56"/>
      <c r="E15" s="56"/>
      <c r="F15" s="56"/>
      <c r="G15" s="56"/>
      <c r="H15" s="56"/>
      <c r="I15" s="56"/>
      <c r="J15" s="56"/>
      <c r="K15" s="56"/>
    </row>
  </sheetData>
  <mergeCells count="2">
    <mergeCell ref="A2:K2"/>
    <mergeCell ref="A3:K3"/>
  </mergeCell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I42"/>
  <sheetViews>
    <sheetView view="pageBreakPreview" zoomScale="60" zoomScaleNormal="100" workbookViewId="0">
      <selection activeCell="I17" sqref="I17"/>
    </sheetView>
  </sheetViews>
  <sheetFormatPr defaultColWidth="9" defaultRowHeight="14.4" x14ac:dyDescent="0.3"/>
  <cols>
    <col min="1" max="16384" width="9" style="9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0"/>
      <c r="B2" s="10"/>
      <c r="C2" s="10"/>
      <c r="D2" s="10"/>
      <c r="E2" s="10"/>
      <c r="F2" s="10"/>
      <c r="G2" s="10"/>
      <c r="H2" s="10"/>
      <c r="I2" s="10"/>
    </row>
    <row r="3" spans="1:9" x14ac:dyDescent="0.3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3">
      <c r="A5" s="10"/>
      <c r="B5" s="10"/>
      <c r="C5" s="10"/>
      <c r="D5" s="10"/>
      <c r="E5" s="10"/>
      <c r="F5" s="10"/>
      <c r="G5" s="10"/>
      <c r="H5" s="10"/>
      <c r="I5" s="10"/>
    </row>
    <row r="6" spans="1:9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9" x14ac:dyDescent="0.3">
      <c r="A7" s="10"/>
      <c r="B7" s="10"/>
      <c r="C7" s="10"/>
      <c r="D7" s="10"/>
      <c r="E7" s="10"/>
      <c r="F7" s="10"/>
      <c r="G7" s="10"/>
      <c r="H7" s="10"/>
      <c r="I7" s="10"/>
    </row>
    <row r="8" spans="1:9" x14ac:dyDescent="0.3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3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3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9" x14ac:dyDescent="0.3">
      <c r="A12" s="10"/>
      <c r="B12" s="10"/>
      <c r="C12" s="10"/>
      <c r="D12" s="10"/>
      <c r="E12" s="10"/>
      <c r="F12" s="10"/>
      <c r="G12" s="10"/>
      <c r="H12" s="10"/>
      <c r="I12" s="10"/>
    </row>
    <row r="13" spans="1:9" x14ac:dyDescent="0.3">
      <c r="A13" s="10"/>
      <c r="B13" s="10"/>
      <c r="C13" s="10"/>
      <c r="D13" s="10"/>
      <c r="E13" s="10"/>
      <c r="F13" s="10"/>
      <c r="G13" s="10"/>
      <c r="H13" s="10"/>
      <c r="I13" s="10"/>
    </row>
    <row r="14" spans="1:9" x14ac:dyDescent="0.3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45.6" x14ac:dyDescent="0.8">
      <c r="A15" s="10"/>
      <c r="B15" s="10"/>
      <c r="C15" s="10"/>
      <c r="D15" s="10"/>
      <c r="E15" s="10"/>
      <c r="F15" s="10"/>
      <c r="G15" s="10"/>
      <c r="H15" s="10"/>
      <c r="I15" s="20" t="s">
        <v>15</v>
      </c>
    </row>
    <row r="16" spans="1:9" ht="45.6" x14ac:dyDescent="0.8">
      <c r="A16" s="10"/>
      <c r="B16" s="10"/>
      <c r="C16" s="10"/>
      <c r="D16" s="10"/>
      <c r="E16" s="10"/>
      <c r="F16" s="10"/>
      <c r="G16" s="10"/>
      <c r="H16" s="10"/>
      <c r="I16" s="20" t="s">
        <v>231</v>
      </c>
    </row>
    <row r="17" spans="1:9" ht="45.6" x14ac:dyDescent="0.8">
      <c r="A17" s="10"/>
      <c r="B17" s="10"/>
      <c r="C17" s="10"/>
      <c r="D17" s="10"/>
      <c r="E17" s="10"/>
      <c r="F17" s="10"/>
      <c r="G17" s="10"/>
      <c r="H17" s="10"/>
      <c r="I17" s="20"/>
    </row>
    <row r="18" spans="1:9" x14ac:dyDescent="0.3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3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3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3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x14ac:dyDescent="0.3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3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3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3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3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3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3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3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3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3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3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3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3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3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3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3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3">
      <c r="A42" s="10"/>
      <c r="B42" s="10"/>
      <c r="C42" s="10"/>
      <c r="D42" s="10"/>
      <c r="E42" s="10"/>
      <c r="F42" s="10"/>
      <c r="G42" s="10"/>
      <c r="H42" s="10"/>
      <c r="I42" s="1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4"/>
  <sheetViews>
    <sheetView view="pageBreakPreview" zoomScale="60" zoomScaleNormal="100" workbookViewId="0">
      <selection activeCell="H13" sqref="H13"/>
    </sheetView>
  </sheetViews>
  <sheetFormatPr defaultColWidth="9.09765625" defaultRowHeight="27" x14ac:dyDescent="0.75"/>
  <cols>
    <col min="1" max="16384" width="9.09765625" style="29"/>
  </cols>
  <sheetData>
    <row r="1" spans="1:11" x14ac:dyDescent="0.75">
      <c r="A1" s="212" t="s">
        <v>286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3" spans="1:11" x14ac:dyDescent="0.75">
      <c r="B3" s="31" t="s">
        <v>255</v>
      </c>
    </row>
    <row r="4" spans="1:11" x14ac:dyDescent="0.75">
      <c r="B4" s="30">
        <v>1</v>
      </c>
      <c r="C4" s="29" t="s">
        <v>257</v>
      </c>
    </row>
    <row r="5" spans="1:11" x14ac:dyDescent="0.75">
      <c r="B5" s="30">
        <v>2</v>
      </c>
      <c r="C5" s="29" t="s">
        <v>258</v>
      </c>
    </row>
    <row r="6" spans="1:11" x14ac:dyDescent="0.75">
      <c r="B6" s="30">
        <v>3</v>
      </c>
      <c r="C6" s="29" t="s">
        <v>259</v>
      </c>
    </row>
    <row r="7" spans="1:11" x14ac:dyDescent="0.75">
      <c r="B7" s="30">
        <v>4</v>
      </c>
      <c r="C7" s="29" t="s">
        <v>260</v>
      </c>
    </row>
    <row r="8" spans="1:11" x14ac:dyDescent="0.75">
      <c r="B8" s="30">
        <v>5</v>
      </c>
      <c r="C8" s="29" t="s">
        <v>261</v>
      </c>
    </row>
    <row r="9" spans="1:11" x14ac:dyDescent="0.75">
      <c r="B9" s="30">
        <v>6</v>
      </c>
      <c r="C9" s="29" t="s">
        <v>262</v>
      </c>
    </row>
    <row r="11" spans="1:11" x14ac:dyDescent="0.75">
      <c r="B11" s="31" t="s">
        <v>256</v>
      </c>
    </row>
    <row r="12" spans="1:11" x14ac:dyDescent="0.75">
      <c r="B12" s="30">
        <v>1</v>
      </c>
      <c r="C12" s="29" t="s">
        <v>263</v>
      </c>
    </row>
    <row r="13" spans="1:11" x14ac:dyDescent="0.75">
      <c r="B13" s="30">
        <v>2</v>
      </c>
      <c r="C13" s="29" t="s">
        <v>264</v>
      </c>
    </row>
    <row r="14" spans="1:11" x14ac:dyDescent="0.75">
      <c r="B14" s="30">
        <f>B13+1</f>
        <v>3</v>
      </c>
      <c r="C14" s="29" t="s">
        <v>265</v>
      </c>
    </row>
    <row r="15" spans="1:11" x14ac:dyDescent="0.75">
      <c r="B15" s="30">
        <f t="shared" ref="B15:B34" si="0">B14+1</f>
        <v>4</v>
      </c>
      <c r="C15" s="29" t="s">
        <v>282</v>
      </c>
    </row>
    <row r="16" spans="1:11" x14ac:dyDescent="0.75">
      <c r="B16" s="30">
        <f t="shared" si="0"/>
        <v>5</v>
      </c>
      <c r="C16" s="29" t="s">
        <v>285</v>
      </c>
    </row>
    <row r="17" spans="2:3" x14ac:dyDescent="0.75">
      <c r="B17" s="30">
        <f t="shared" si="0"/>
        <v>6</v>
      </c>
      <c r="C17" s="29" t="s">
        <v>266</v>
      </c>
    </row>
    <row r="18" spans="2:3" x14ac:dyDescent="0.75">
      <c r="B18" s="30">
        <f t="shared" si="0"/>
        <v>7</v>
      </c>
      <c r="C18" s="29" t="s">
        <v>283</v>
      </c>
    </row>
    <row r="19" spans="2:3" x14ac:dyDescent="0.75">
      <c r="B19" s="30">
        <f t="shared" si="0"/>
        <v>8</v>
      </c>
      <c r="C19" s="29" t="s">
        <v>267</v>
      </c>
    </row>
    <row r="20" spans="2:3" x14ac:dyDescent="0.75">
      <c r="B20" s="30">
        <f t="shared" si="0"/>
        <v>9</v>
      </c>
      <c r="C20" s="29" t="s">
        <v>268</v>
      </c>
    </row>
    <row r="21" spans="2:3" x14ac:dyDescent="0.75">
      <c r="B21" s="30">
        <f t="shared" si="0"/>
        <v>10</v>
      </c>
      <c r="C21" s="29" t="s">
        <v>269</v>
      </c>
    </row>
    <row r="22" spans="2:3" x14ac:dyDescent="0.75">
      <c r="B22" s="30">
        <f t="shared" si="0"/>
        <v>11</v>
      </c>
      <c r="C22" s="29" t="s">
        <v>284</v>
      </c>
    </row>
    <row r="23" spans="2:3" x14ac:dyDescent="0.75">
      <c r="B23" s="30">
        <f t="shared" si="0"/>
        <v>12</v>
      </c>
      <c r="C23" s="29" t="s">
        <v>270</v>
      </c>
    </row>
    <row r="24" spans="2:3" x14ac:dyDescent="0.75">
      <c r="B24" s="30">
        <f t="shared" si="0"/>
        <v>13</v>
      </c>
      <c r="C24" s="29" t="s">
        <v>271</v>
      </c>
    </row>
    <row r="25" spans="2:3" x14ac:dyDescent="0.75">
      <c r="B25" s="30">
        <f t="shared" si="0"/>
        <v>14</v>
      </c>
      <c r="C25" s="29" t="s">
        <v>272</v>
      </c>
    </row>
    <row r="26" spans="2:3" x14ac:dyDescent="0.75">
      <c r="B26" s="30">
        <f>B25+1</f>
        <v>15</v>
      </c>
      <c r="C26" s="29" t="s">
        <v>273</v>
      </c>
    </row>
    <row r="27" spans="2:3" x14ac:dyDescent="0.75">
      <c r="B27" s="30">
        <f t="shared" si="0"/>
        <v>16</v>
      </c>
      <c r="C27" s="29" t="s">
        <v>274</v>
      </c>
    </row>
    <row r="28" spans="2:3" x14ac:dyDescent="0.75">
      <c r="B28" s="30">
        <f t="shared" si="0"/>
        <v>17</v>
      </c>
      <c r="C28" s="29" t="s">
        <v>275</v>
      </c>
    </row>
    <row r="29" spans="2:3" x14ac:dyDescent="0.75">
      <c r="B29" s="30">
        <f t="shared" si="0"/>
        <v>18</v>
      </c>
      <c r="C29" s="29" t="s">
        <v>276</v>
      </c>
    </row>
    <row r="30" spans="2:3" x14ac:dyDescent="0.75">
      <c r="B30" s="30">
        <f t="shared" si="0"/>
        <v>19</v>
      </c>
      <c r="C30" s="29" t="s">
        <v>277</v>
      </c>
    </row>
    <row r="31" spans="2:3" x14ac:dyDescent="0.75">
      <c r="B31" s="30">
        <f t="shared" si="0"/>
        <v>20</v>
      </c>
      <c r="C31" s="29" t="s">
        <v>278</v>
      </c>
    </row>
    <row r="32" spans="2:3" x14ac:dyDescent="0.75">
      <c r="B32" s="30">
        <f>B31+1</f>
        <v>21</v>
      </c>
      <c r="C32" s="29" t="s">
        <v>279</v>
      </c>
    </row>
    <row r="33" spans="2:3" x14ac:dyDescent="0.75">
      <c r="B33" s="30">
        <f t="shared" si="0"/>
        <v>22</v>
      </c>
      <c r="C33" s="29" t="s">
        <v>280</v>
      </c>
    </row>
    <row r="34" spans="2:3" x14ac:dyDescent="0.75">
      <c r="B34" s="30">
        <f t="shared" si="0"/>
        <v>23</v>
      </c>
      <c r="C34" s="29" t="s">
        <v>281</v>
      </c>
    </row>
  </sheetData>
  <mergeCells count="1">
    <mergeCell ref="A1:K1"/>
  </mergeCells>
  <pageMargins left="0.7" right="0.7" top="0.31" bottom="0.35" header="0.3" footer="0.3"/>
  <pageSetup paperSize="9" scale="8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D28"/>
  <sheetViews>
    <sheetView view="pageBreakPreview" zoomScaleNormal="100" zoomScaleSheetLayoutView="100" zoomScalePageLayoutView="60" workbookViewId="0">
      <pane ySplit="6" topLeftCell="A7" activePane="bottomLeft" state="frozen"/>
      <selection pane="bottomLeft" activeCell="B8" sqref="B8"/>
    </sheetView>
  </sheetViews>
  <sheetFormatPr defaultColWidth="9" defaultRowHeight="20.399999999999999" x14ac:dyDescent="0.35"/>
  <cols>
    <col min="1" max="1" width="89.09765625" style="18" customWidth="1"/>
    <col min="2" max="2" width="20" style="18" customWidth="1"/>
    <col min="3" max="3" width="22.5" style="18" customWidth="1"/>
    <col min="4" max="4" width="10.296875" style="18" bestFit="1" customWidth="1"/>
    <col min="5" max="16384" width="9" style="18"/>
  </cols>
  <sheetData>
    <row r="1" spans="1:3" ht="21" x14ac:dyDescent="0.35">
      <c r="A1" s="213" t="s">
        <v>323</v>
      </c>
      <c r="B1" s="213"/>
      <c r="C1" s="213"/>
    </row>
    <row r="2" spans="1:3" ht="21" x14ac:dyDescent="0.35">
      <c r="A2" s="213" t="s">
        <v>149</v>
      </c>
      <c r="B2" s="213"/>
      <c r="C2" s="213"/>
    </row>
    <row r="3" spans="1:3" ht="21" x14ac:dyDescent="0.35">
      <c r="A3" s="213" t="s">
        <v>343</v>
      </c>
      <c r="B3" s="213"/>
      <c r="C3" s="213"/>
    </row>
    <row r="4" spans="1:3" ht="21" x14ac:dyDescent="0.35">
      <c r="A4" s="214"/>
      <c r="B4" s="214"/>
      <c r="C4" s="214"/>
    </row>
    <row r="5" spans="1:3" ht="20.25" customHeight="1" x14ac:dyDescent="0.35">
      <c r="A5" s="215" t="s">
        <v>287</v>
      </c>
      <c r="B5" s="215" t="s">
        <v>324</v>
      </c>
      <c r="C5" s="215" t="s">
        <v>337</v>
      </c>
    </row>
    <row r="6" spans="1:3" ht="29.4" customHeight="1" x14ac:dyDescent="0.35">
      <c r="A6" s="215"/>
      <c r="B6" s="215"/>
      <c r="C6" s="215"/>
    </row>
    <row r="7" spans="1:3" ht="26.4" customHeight="1" x14ac:dyDescent="0.35">
      <c r="A7" s="42" t="s">
        <v>325</v>
      </c>
      <c r="B7" s="48">
        <f>SUM(B8,B16,B18,B22,B25)</f>
        <v>133</v>
      </c>
      <c r="C7" s="48">
        <f>SUM(C8,C16,C18,C22,C25)</f>
        <v>1545953520</v>
      </c>
    </row>
    <row r="8" spans="1:3" s="12" customFormat="1" ht="42" x14ac:dyDescent="0.3">
      <c r="A8" s="40" t="s">
        <v>125</v>
      </c>
      <c r="B8" s="50">
        <f>SUM(B9:B15)</f>
        <v>12</v>
      </c>
      <c r="C8" s="50">
        <f>SUM(C9:C15)</f>
        <v>174131500</v>
      </c>
    </row>
    <row r="9" spans="1:3" s="33" customFormat="1" ht="21" x14ac:dyDescent="0.3">
      <c r="A9" s="44" t="s">
        <v>288</v>
      </c>
      <c r="B9" s="52">
        <v>2</v>
      </c>
      <c r="C9" s="52">
        <f>SUM('ภ.เหนือ (แผนงาน)'!F9:F10)</f>
        <v>46000000</v>
      </c>
    </row>
    <row r="10" spans="1:3" s="33" customFormat="1" ht="21" x14ac:dyDescent="0.3">
      <c r="A10" s="44" t="s">
        <v>289</v>
      </c>
      <c r="B10" s="52"/>
      <c r="C10" s="52"/>
    </row>
    <row r="11" spans="1:3" s="33" customFormat="1" ht="21" x14ac:dyDescent="0.3">
      <c r="A11" s="44" t="s">
        <v>290</v>
      </c>
      <c r="B11" s="52">
        <v>3</v>
      </c>
      <c r="C11" s="52">
        <f>SUM('ภ.เหนือ (แผนงาน)'!F12:F14)</f>
        <v>45700500</v>
      </c>
    </row>
    <row r="12" spans="1:3" s="33" customFormat="1" ht="21" x14ac:dyDescent="0.3">
      <c r="A12" s="44" t="s">
        <v>327</v>
      </c>
      <c r="B12" s="52">
        <v>1</v>
      </c>
      <c r="C12" s="52">
        <f>SUM('ภ.เหนือ (แผนงาน)'!F15)</f>
        <v>5000000</v>
      </c>
    </row>
    <row r="13" spans="1:3" s="33" customFormat="1" ht="21" x14ac:dyDescent="0.3">
      <c r="A13" s="44" t="s">
        <v>292</v>
      </c>
      <c r="B13" s="52">
        <v>3</v>
      </c>
      <c r="C13" s="52">
        <f>SUM('ภ.เหนือ (แผนงาน)'!F16:F18)</f>
        <v>9531000</v>
      </c>
    </row>
    <row r="14" spans="1:3" s="33" customFormat="1" ht="21" x14ac:dyDescent="0.3">
      <c r="A14" s="44" t="s">
        <v>326</v>
      </c>
      <c r="B14" s="52">
        <v>3</v>
      </c>
      <c r="C14" s="52">
        <f>SUM('ภ.เหนือ (แผนงาน)'!F19:F21)</f>
        <v>67900000</v>
      </c>
    </row>
    <row r="15" spans="1:3" s="33" customFormat="1" ht="21" x14ac:dyDescent="0.3">
      <c r="A15" s="45" t="s">
        <v>294</v>
      </c>
      <c r="B15" s="52"/>
      <c r="C15" s="52"/>
    </row>
    <row r="16" spans="1:3" s="12" customFormat="1" ht="42" x14ac:dyDescent="0.3">
      <c r="A16" s="41" t="s">
        <v>130</v>
      </c>
      <c r="B16" s="50">
        <f>SUM(B17)</f>
        <v>0</v>
      </c>
      <c r="C16" s="50">
        <f>SUM(C17)</f>
        <v>0</v>
      </c>
    </row>
    <row r="17" spans="1:4" s="12" customFormat="1" ht="42" x14ac:dyDescent="0.3">
      <c r="A17" s="34" t="s">
        <v>295</v>
      </c>
      <c r="B17" s="51"/>
      <c r="C17" s="51"/>
    </row>
    <row r="18" spans="1:4" s="12" customFormat="1" ht="21" x14ac:dyDescent="0.3">
      <c r="A18" s="43" t="s">
        <v>135</v>
      </c>
      <c r="B18" s="49">
        <f>SUM(B19:B21)</f>
        <v>79</v>
      </c>
      <c r="C18" s="49">
        <f>SUM(C19:C21)</f>
        <v>931951420</v>
      </c>
    </row>
    <row r="19" spans="1:4" s="12" customFormat="1" ht="23.4" x14ac:dyDescent="0.3">
      <c r="A19" s="34" t="s">
        <v>296</v>
      </c>
      <c r="B19" s="51">
        <v>62</v>
      </c>
      <c r="C19" s="51">
        <f>SUM('ภ.เหนือ (แผนงาน)'!F26:F87)</f>
        <v>752899720</v>
      </c>
    </row>
    <row r="20" spans="1:4" s="12" customFormat="1" ht="23.4" x14ac:dyDescent="0.3">
      <c r="A20" s="34" t="s">
        <v>297</v>
      </c>
      <c r="B20" s="51">
        <v>4</v>
      </c>
      <c r="C20" s="51">
        <f>SUM('ภ.เหนือ (แผนงาน)'!F88:F91)</f>
        <v>21072800</v>
      </c>
      <c r="D20" s="120"/>
    </row>
    <row r="21" spans="1:4" s="12" customFormat="1" ht="23.4" x14ac:dyDescent="0.3">
      <c r="A21" s="34" t="s">
        <v>298</v>
      </c>
      <c r="B21" s="51">
        <v>13</v>
      </c>
      <c r="C21" s="51">
        <f>SUM('ภ.เหนือ (แผนงาน)'!F92:F104)</f>
        <v>157978900</v>
      </c>
    </row>
    <row r="22" spans="1:4" s="12" customFormat="1" ht="42" x14ac:dyDescent="0.3">
      <c r="A22" s="41" t="s">
        <v>140</v>
      </c>
      <c r="B22" s="49">
        <f>SUM(B23:B24)</f>
        <v>25</v>
      </c>
      <c r="C22" s="49">
        <f>SUM(C23:C24)</f>
        <v>152646400</v>
      </c>
    </row>
    <row r="23" spans="1:4" s="12" customFormat="1" ht="23.4" x14ac:dyDescent="0.3">
      <c r="A23" s="34" t="s">
        <v>299</v>
      </c>
      <c r="B23" s="51">
        <v>11</v>
      </c>
      <c r="C23" s="51">
        <f>SUM('ภ.เหนือ (แผนงาน)'!F106:F116)</f>
        <v>68099900</v>
      </c>
    </row>
    <row r="24" spans="1:4" s="12" customFormat="1" ht="23.4" x14ac:dyDescent="0.3">
      <c r="A24" s="34" t="s">
        <v>300</v>
      </c>
      <c r="B24" s="51">
        <v>14</v>
      </c>
      <c r="C24" s="51">
        <f>SUM('ภ.เหนือ (แผนงาน)'!F117:F130)</f>
        <v>84546500</v>
      </c>
    </row>
    <row r="25" spans="1:4" s="12" customFormat="1" ht="42" x14ac:dyDescent="0.3">
      <c r="A25" s="41" t="s">
        <v>145</v>
      </c>
      <c r="B25" s="50">
        <f>SUM(B26)</f>
        <v>17</v>
      </c>
      <c r="C25" s="50">
        <f>SUM(C26)</f>
        <v>287224200</v>
      </c>
    </row>
    <row r="26" spans="1:4" s="12" customFormat="1" ht="21" customHeight="1" x14ac:dyDescent="0.3">
      <c r="A26" s="44" t="s">
        <v>301</v>
      </c>
      <c r="B26" s="51">
        <v>17</v>
      </c>
      <c r="C26" s="51">
        <f>SUM('ภ.เหนือ (แผนงาน)'!F132:F147)</f>
        <v>287224200</v>
      </c>
    </row>
    <row r="27" spans="1:4" ht="21" x14ac:dyDescent="0.4">
      <c r="A27" s="25"/>
      <c r="B27" s="116">
        <f>+C7-'ภ.เหนือ (แผนงาน)'!F7</f>
        <v>0</v>
      </c>
      <c r="C27" s="25"/>
    </row>
    <row r="28" spans="1:4" ht="21" x14ac:dyDescent="0.4">
      <c r="A28" s="19"/>
    </row>
  </sheetData>
  <mergeCells count="7">
    <mergeCell ref="A3:C3"/>
    <mergeCell ref="A1:C1"/>
    <mergeCell ref="A2:C2"/>
    <mergeCell ref="A4:C4"/>
    <mergeCell ref="A5:A6"/>
    <mergeCell ref="B5:B6"/>
    <mergeCell ref="C5:C6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1" manualBreakCount="1">
    <brk id="21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</sheetPr>
  <dimension ref="A1:R152"/>
  <sheetViews>
    <sheetView view="pageBreakPreview" zoomScaleNormal="100" zoomScaleSheetLayoutView="100" zoomScalePageLayoutView="60" workbookViewId="0">
      <selection activeCell="F10" sqref="F10"/>
    </sheetView>
  </sheetViews>
  <sheetFormatPr defaultColWidth="9" defaultRowHeight="20.399999999999999" x14ac:dyDescent="0.35"/>
  <cols>
    <col min="1" max="1" width="37.69921875" style="18" customWidth="1"/>
    <col min="2" max="3" width="5.69921875" style="18" customWidth="1"/>
    <col min="4" max="4" width="34.296875" style="18" customWidth="1"/>
    <col min="5" max="5" width="22.09765625" style="18" customWidth="1"/>
    <col min="6" max="6" width="16.09765625" style="18" customWidth="1"/>
    <col min="7" max="7" width="4.3984375" style="18" bestFit="1" customWidth="1"/>
    <col min="8" max="8" width="7.3984375" style="18" customWidth="1"/>
    <col min="9" max="9" width="6.3984375" style="18" customWidth="1"/>
    <col min="10" max="10" width="4.3984375" style="18" bestFit="1" customWidth="1"/>
    <col min="11" max="11" width="17.8984375" style="18" customWidth="1"/>
    <col min="12" max="13" width="4.09765625" style="18" bestFit="1" customWidth="1"/>
    <col min="14" max="14" width="4.3984375" style="18" customWidth="1"/>
    <col min="15" max="16" width="7.69921875" style="18" hidden="1" customWidth="1"/>
    <col min="17" max="17" width="29.09765625" style="18" hidden="1" customWidth="1"/>
    <col min="18" max="18" width="14.59765625" style="121" bestFit="1" customWidth="1"/>
    <col min="19" max="16384" width="9" style="18"/>
  </cols>
  <sheetData>
    <row r="1" spans="1:18" ht="21" x14ac:dyDescent="0.35">
      <c r="A1" s="213" t="s">
        <v>232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8" ht="21" x14ac:dyDescent="0.35">
      <c r="A2" s="213" t="s">
        <v>149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8" ht="21" x14ac:dyDescent="0.35">
      <c r="A3" s="213" t="s">
        <v>344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</row>
    <row r="4" spans="1:18" ht="21" x14ac:dyDescent="0.35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</row>
    <row r="5" spans="1:18" ht="20.25" customHeight="1" x14ac:dyDescent="0.35">
      <c r="A5" s="215" t="s">
        <v>287</v>
      </c>
      <c r="B5" s="218" t="s">
        <v>226</v>
      </c>
      <c r="C5" s="219"/>
      <c r="D5" s="215" t="s">
        <v>5</v>
      </c>
      <c r="E5" s="215" t="s">
        <v>304</v>
      </c>
      <c r="F5" s="215" t="s">
        <v>6</v>
      </c>
      <c r="G5" s="217" t="s">
        <v>233</v>
      </c>
      <c r="H5" s="217"/>
      <c r="I5" s="217"/>
      <c r="J5" s="217"/>
      <c r="K5" s="215" t="s">
        <v>7</v>
      </c>
      <c r="L5" s="215" t="s">
        <v>8</v>
      </c>
      <c r="M5" s="215"/>
      <c r="N5" s="215"/>
      <c r="O5" s="215" t="s">
        <v>228</v>
      </c>
      <c r="P5" s="215"/>
      <c r="Q5" s="215" t="s">
        <v>229</v>
      </c>
    </row>
    <row r="6" spans="1:18" ht="93" customHeight="1" x14ac:dyDescent="0.35">
      <c r="A6" s="215"/>
      <c r="B6" s="27" t="s">
        <v>302</v>
      </c>
      <c r="C6" s="27" t="s">
        <v>303</v>
      </c>
      <c r="D6" s="215"/>
      <c r="E6" s="215"/>
      <c r="F6" s="215"/>
      <c r="G6" s="28" t="s">
        <v>237</v>
      </c>
      <c r="H6" s="28" t="s">
        <v>234</v>
      </c>
      <c r="I6" s="28" t="s">
        <v>236</v>
      </c>
      <c r="J6" s="28" t="s">
        <v>238</v>
      </c>
      <c r="K6" s="215"/>
      <c r="L6" s="27" t="s">
        <v>9</v>
      </c>
      <c r="M6" s="27" t="s">
        <v>10</v>
      </c>
      <c r="N6" s="27" t="s">
        <v>11</v>
      </c>
      <c r="O6" s="27" t="s">
        <v>226</v>
      </c>
      <c r="P6" s="27" t="s">
        <v>227</v>
      </c>
      <c r="Q6" s="215"/>
    </row>
    <row r="7" spans="1:18" ht="21" x14ac:dyDescent="0.35">
      <c r="A7" s="221" t="s">
        <v>325</v>
      </c>
      <c r="B7" s="222"/>
      <c r="C7" s="223"/>
      <c r="D7" s="221" t="s">
        <v>535</v>
      </c>
      <c r="E7" s="223"/>
      <c r="F7" s="61">
        <f>SUM(F9:F22,F24,F26:F91,F106:F130,F132:F147,F92:F104)</f>
        <v>1545953520</v>
      </c>
      <c r="G7" s="224"/>
      <c r="H7" s="225"/>
      <c r="I7" s="225"/>
      <c r="J7" s="225"/>
      <c r="K7" s="225"/>
      <c r="L7" s="225"/>
      <c r="M7" s="225"/>
      <c r="N7" s="226"/>
      <c r="O7" s="27"/>
      <c r="P7" s="27"/>
      <c r="Q7" s="35"/>
    </row>
    <row r="8" spans="1:18" s="12" customFormat="1" ht="21" x14ac:dyDescent="0.3">
      <c r="A8" s="220" t="s">
        <v>125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122"/>
    </row>
    <row r="9" spans="1:18" s="33" customFormat="1" ht="63" x14ac:dyDescent="0.3">
      <c r="A9" s="77" t="s">
        <v>288</v>
      </c>
      <c r="B9" s="78">
        <v>2</v>
      </c>
      <c r="C9" s="78">
        <v>5</v>
      </c>
      <c r="D9" s="63" t="s">
        <v>348</v>
      </c>
      <c r="E9" s="64" t="s">
        <v>346</v>
      </c>
      <c r="F9" s="79">
        <v>16000000</v>
      </c>
      <c r="G9" s="67"/>
      <c r="H9" s="80" t="s">
        <v>347</v>
      </c>
      <c r="I9" s="67"/>
      <c r="J9" s="67"/>
      <c r="K9" s="67" t="s">
        <v>345</v>
      </c>
      <c r="L9" s="67"/>
      <c r="M9" s="80" t="s">
        <v>347</v>
      </c>
      <c r="N9" s="67"/>
      <c r="O9" s="71"/>
      <c r="P9" s="71"/>
      <c r="Q9" s="71"/>
      <c r="R9" s="123">
        <v>1</v>
      </c>
    </row>
    <row r="10" spans="1:18" s="33" customFormat="1" ht="84" x14ac:dyDescent="0.6">
      <c r="A10" s="77"/>
      <c r="B10" s="81">
        <v>2</v>
      </c>
      <c r="C10" s="81">
        <v>5</v>
      </c>
      <c r="D10" s="66" t="s">
        <v>349</v>
      </c>
      <c r="E10" s="68" t="s">
        <v>346</v>
      </c>
      <c r="F10" s="82">
        <v>30000000</v>
      </c>
      <c r="G10" s="71"/>
      <c r="H10" s="83"/>
      <c r="I10" s="71"/>
      <c r="J10" s="71"/>
      <c r="K10" s="71" t="s">
        <v>345</v>
      </c>
      <c r="L10" s="71"/>
      <c r="M10" s="83" t="s">
        <v>347</v>
      </c>
      <c r="N10" s="71"/>
      <c r="O10" s="73"/>
      <c r="P10" s="73"/>
      <c r="Q10" s="73"/>
      <c r="R10" s="123">
        <v>2</v>
      </c>
    </row>
    <row r="11" spans="1:18" s="33" customFormat="1" ht="18" x14ac:dyDescent="0.3">
      <c r="A11" s="84" t="s">
        <v>289</v>
      </c>
      <c r="B11" s="85"/>
      <c r="C11" s="85"/>
      <c r="D11" s="86"/>
      <c r="E11" s="86"/>
      <c r="F11" s="87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123"/>
    </row>
    <row r="12" spans="1:18" s="33" customFormat="1" ht="54" x14ac:dyDescent="0.3">
      <c r="A12" s="88" t="s">
        <v>290</v>
      </c>
      <c r="B12" s="89">
        <v>2</v>
      </c>
      <c r="C12" s="89">
        <v>5</v>
      </c>
      <c r="D12" s="69" t="s">
        <v>352</v>
      </c>
      <c r="E12" s="64" t="s">
        <v>346</v>
      </c>
      <c r="F12" s="90">
        <v>25000000</v>
      </c>
      <c r="G12" s="65"/>
      <c r="H12" s="91" t="s">
        <v>347</v>
      </c>
      <c r="I12" s="65"/>
      <c r="J12" s="65"/>
      <c r="K12" s="65" t="s">
        <v>350</v>
      </c>
      <c r="L12" s="65"/>
      <c r="M12" s="91" t="s">
        <v>347</v>
      </c>
      <c r="N12" s="65"/>
      <c r="O12" s="73"/>
      <c r="P12" s="73"/>
      <c r="Q12" s="73"/>
      <c r="R12" s="123">
        <v>1</v>
      </c>
    </row>
    <row r="13" spans="1:18" s="33" customFormat="1" ht="63" x14ac:dyDescent="0.3">
      <c r="A13" s="77"/>
      <c r="B13" s="78">
        <v>2</v>
      </c>
      <c r="C13" s="78">
        <v>5</v>
      </c>
      <c r="D13" s="72" t="s">
        <v>351</v>
      </c>
      <c r="E13" s="68" t="s">
        <v>346</v>
      </c>
      <c r="F13" s="79">
        <v>20000000</v>
      </c>
      <c r="G13" s="67"/>
      <c r="H13" s="80" t="s">
        <v>347</v>
      </c>
      <c r="I13" s="67"/>
      <c r="J13" s="67"/>
      <c r="K13" s="67" t="s">
        <v>350</v>
      </c>
      <c r="L13" s="67"/>
      <c r="M13" s="80" t="s">
        <v>347</v>
      </c>
      <c r="N13" s="67"/>
      <c r="O13" s="73"/>
      <c r="P13" s="73"/>
      <c r="Q13" s="73"/>
      <c r="R13" s="123">
        <v>2</v>
      </c>
    </row>
    <row r="14" spans="1:18" s="33" customFormat="1" ht="63" x14ac:dyDescent="0.3">
      <c r="A14" s="92"/>
      <c r="B14" s="81">
        <v>2</v>
      </c>
      <c r="C14" s="81">
        <v>5</v>
      </c>
      <c r="D14" s="129" t="s">
        <v>448</v>
      </c>
      <c r="E14" s="70" t="s">
        <v>346</v>
      </c>
      <c r="F14" s="82">
        <v>700500</v>
      </c>
      <c r="G14" s="71"/>
      <c r="H14" s="83" t="s">
        <v>347</v>
      </c>
      <c r="I14" s="71"/>
      <c r="J14" s="71"/>
      <c r="K14" s="71" t="s">
        <v>350</v>
      </c>
      <c r="L14" s="83" t="s">
        <v>347</v>
      </c>
      <c r="M14" s="83" t="s">
        <v>353</v>
      </c>
      <c r="N14" s="71"/>
      <c r="O14" s="73"/>
      <c r="P14" s="73"/>
      <c r="Q14" s="73"/>
      <c r="R14" s="123">
        <v>3</v>
      </c>
    </row>
    <row r="15" spans="1:18" s="127" customFormat="1" ht="72.599999999999994" thickBot="1" x14ac:dyDescent="0.4">
      <c r="A15" s="92" t="s">
        <v>291</v>
      </c>
      <c r="B15" s="81">
        <v>2</v>
      </c>
      <c r="C15" s="81">
        <v>5</v>
      </c>
      <c r="D15" s="128" t="s">
        <v>485</v>
      </c>
      <c r="E15" s="68" t="s">
        <v>346</v>
      </c>
      <c r="F15" s="82">
        <v>5000000</v>
      </c>
      <c r="G15" s="71"/>
      <c r="H15" s="126" t="s">
        <v>347</v>
      </c>
      <c r="I15" s="71"/>
      <c r="J15" s="71"/>
      <c r="K15" s="71" t="s">
        <v>350</v>
      </c>
      <c r="L15" s="71"/>
      <c r="M15" s="130" t="s">
        <v>347</v>
      </c>
      <c r="N15" s="71"/>
      <c r="O15" s="73"/>
      <c r="P15" s="73"/>
      <c r="Q15" s="73"/>
      <c r="R15" s="123">
        <v>1</v>
      </c>
    </row>
    <row r="16" spans="1:18" s="33" customFormat="1" ht="63" x14ac:dyDescent="0.3">
      <c r="A16" s="88" t="s">
        <v>292</v>
      </c>
      <c r="B16" s="89">
        <v>2</v>
      </c>
      <c r="C16" s="89">
        <v>5</v>
      </c>
      <c r="D16" s="69" t="s">
        <v>354</v>
      </c>
      <c r="E16" s="64" t="s">
        <v>346</v>
      </c>
      <c r="F16" s="90">
        <v>1361000</v>
      </c>
      <c r="G16" s="65"/>
      <c r="H16" s="91" t="s">
        <v>347</v>
      </c>
      <c r="I16" s="65"/>
      <c r="J16" s="65"/>
      <c r="K16" s="65" t="s">
        <v>357</v>
      </c>
      <c r="L16" s="91" t="s">
        <v>347</v>
      </c>
      <c r="M16" s="91" t="s">
        <v>353</v>
      </c>
      <c r="N16" s="65"/>
      <c r="O16" s="73"/>
      <c r="P16" s="73"/>
      <c r="Q16" s="73"/>
      <c r="R16" s="123">
        <v>1</v>
      </c>
    </row>
    <row r="17" spans="1:18" s="33" customFormat="1" ht="63" x14ac:dyDescent="0.3">
      <c r="A17" s="77"/>
      <c r="B17" s="78">
        <v>2</v>
      </c>
      <c r="C17" s="78">
        <v>5</v>
      </c>
      <c r="D17" s="72" t="s">
        <v>355</v>
      </c>
      <c r="E17" s="68" t="s">
        <v>346</v>
      </c>
      <c r="F17" s="79">
        <v>2500000</v>
      </c>
      <c r="G17" s="67"/>
      <c r="H17" s="80" t="s">
        <v>347</v>
      </c>
      <c r="I17" s="67"/>
      <c r="J17" s="67"/>
      <c r="K17" s="67" t="s">
        <v>357</v>
      </c>
      <c r="L17" s="80"/>
      <c r="M17" s="80" t="s">
        <v>353</v>
      </c>
      <c r="N17" s="80" t="s">
        <v>347</v>
      </c>
      <c r="O17" s="73"/>
      <c r="P17" s="73"/>
      <c r="Q17" s="73"/>
      <c r="R17" s="123">
        <v>2</v>
      </c>
    </row>
    <row r="18" spans="1:18" s="33" customFormat="1" ht="63" x14ac:dyDescent="0.3">
      <c r="A18" s="92"/>
      <c r="B18" s="81">
        <v>2</v>
      </c>
      <c r="C18" s="81">
        <v>5</v>
      </c>
      <c r="D18" s="63" t="s">
        <v>356</v>
      </c>
      <c r="E18" s="68" t="s">
        <v>346</v>
      </c>
      <c r="F18" s="82">
        <v>5670000</v>
      </c>
      <c r="G18" s="71"/>
      <c r="H18" s="83" t="s">
        <v>347</v>
      </c>
      <c r="I18" s="71"/>
      <c r="J18" s="71"/>
      <c r="K18" s="71" t="s">
        <v>357</v>
      </c>
      <c r="L18" s="71"/>
      <c r="M18" s="83" t="s">
        <v>347</v>
      </c>
      <c r="N18" s="71"/>
      <c r="O18" s="73"/>
      <c r="P18" s="73"/>
      <c r="Q18" s="73"/>
      <c r="R18" s="123">
        <v>3</v>
      </c>
    </row>
    <row r="19" spans="1:18" s="33" customFormat="1" ht="84" x14ac:dyDescent="0.3">
      <c r="A19" s="88" t="s">
        <v>293</v>
      </c>
      <c r="B19" s="89">
        <v>2</v>
      </c>
      <c r="C19" s="89">
        <v>5</v>
      </c>
      <c r="D19" s="69" t="s">
        <v>360</v>
      </c>
      <c r="E19" s="64" t="s">
        <v>346</v>
      </c>
      <c r="F19" s="90">
        <v>45400000</v>
      </c>
      <c r="G19" s="65"/>
      <c r="H19" s="91" t="s">
        <v>347</v>
      </c>
      <c r="I19" s="65"/>
      <c r="J19" s="65"/>
      <c r="K19" s="65" t="s">
        <v>358</v>
      </c>
      <c r="L19" s="91" t="s">
        <v>347</v>
      </c>
      <c r="M19" s="91" t="s">
        <v>353</v>
      </c>
      <c r="N19" s="65"/>
      <c r="O19" s="73"/>
      <c r="P19" s="73"/>
      <c r="Q19" s="73"/>
      <c r="R19" s="123">
        <v>1</v>
      </c>
    </row>
    <row r="20" spans="1:18" s="33" customFormat="1" ht="63" x14ac:dyDescent="0.3">
      <c r="A20" s="77"/>
      <c r="B20" s="78">
        <v>2</v>
      </c>
      <c r="C20" s="78">
        <v>5</v>
      </c>
      <c r="D20" s="72" t="s">
        <v>359</v>
      </c>
      <c r="E20" s="68" t="s">
        <v>346</v>
      </c>
      <c r="F20" s="79">
        <v>2500000</v>
      </c>
      <c r="G20" s="67"/>
      <c r="H20" s="80" t="s">
        <v>347</v>
      </c>
      <c r="I20" s="67"/>
      <c r="J20" s="67"/>
      <c r="K20" s="67" t="s">
        <v>357</v>
      </c>
      <c r="L20" s="80"/>
      <c r="M20" s="80" t="s">
        <v>347</v>
      </c>
      <c r="N20" s="67"/>
      <c r="O20" s="73"/>
      <c r="P20" s="73"/>
      <c r="Q20" s="73"/>
      <c r="R20" s="123">
        <v>2</v>
      </c>
    </row>
    <row r="21" spans="1:18" s="33" customFormat="1" ht="84" x14ac:dyDescent="0.3">
      <c r="A21" s="92"/>
      <c r="B21" s="81">
        <v>2</v>
      </c>
      <c r="C21" s="81">
        <v>5</v>
      </c>
      <c r="D21" s="63" t="s">
        <v>361</v>
      </c>
      <c r="E21" s="68" t="s">
        <v>346</v>
      </c>
      <c r="F21" s="82">
        <v>20000000</v>
      </c>
      <c r="G21" s="71"/>
      <c r="H21" s="83" t="s">
        <v>347</v>
      </c>
      <c r="I21" s="71"/>
      <c r="J21" s="71"/>
      <c r="K21" s="71" t="s">
        <v>357</v>
      </c>
      <c r="L21" s="71"/>
      <c r="M21" s="83" t="s">
        <v>347</v>
      </c>
      <c r="N21" s="71"/>
      <c r="O21" s="73"/>
      <c r="P21" s="73"/>
      <c r="Q21" s="73"/>
      <c r="R21" s="123">
        <v>3</v>
      </c>
    </row>
    <row r="22" spans="1:18" s="33" customFormat="1" ht="18" x14ac:dyDescent="0.3">
      <c r="A22" s="93" t="s">
        <v>294</v>
      </c>
      <c r="B22" s="94"/>
      <c r="C22" s="94"/>
      <c r="D22" s="86"/>
      <c r="E22" s="86"/>
      <c r="F22" s="87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123"/>
    </row>
    <row r="23" spans="1:18" s="12" customFormat="1" ht="21" x14ac:dyDescent="0.3">
      <c r="A23" s="216" t="s">
        <v>130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122"/>
    </row>
    <row r="24" spans="1:18" s="12" customFormat="1" ht="63" x14ac:dyDescent="0.3">
      <c r="A24" s="60" t="s">
        <v>295</v>
      </c>
      <c r="B24" s="23"/>
      <c r="C24" s="23"/>
      <c r="D24" s="23"/>
      <c r="E24" s="23"/>
      <c r="F24" s="51"/>
      <c r="G24" s="23"/>
      <c r="H24" s="23"/>
      <c r="I24" s="23"/>
      <c r="J24" s="23"/>
      <c r="K24" s="24"/>
      <c r="L24" s="23"/>
      <c r="M24" s="23"/>
      <c r="N24" s="58"/>
      <c r="O24" s="59"/>
      <c r="P24" s="59"/>
      <c r="Q24" s="59"/>
      <c r="R24" s="122"/>
    </row>
    <row r="25" spans="1:18" s="12" customFormat="1" ht="21" x14ac:dyDescent="0.3">
      <c r="A25" s="216" t="s">
        <v>135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122"/>
    </row>
    <row r="26" spans="1:18" s="12" customFormat="1" ht="90" x14ac:dyDescent="0.3">
      <c r="A26" s="88" t="s">
        <v>296</v>
      </c>
      <c r="B26" s="89">
        <v>2</v>
      </c>
      <c r="C26" s="89">
        <v>3</v>
      </c>
      <c r="D26" s="74" t="s">
        <v>362</v>
      </c>
      <c r="E26" s="64" t="s">
        <v>346</v>
      </c>
      <c r="F26" s="95">
        <v>20000000</v>
      </c>
      <c r="G26" s="74"/>
      <c r="H26" s="91" t="s">
        <v>347</v>
      </c>
      <c r="I26" s="74"/>
      <c r="J26" s="74"/>
      <c r="K26" s="74" t="s">
        <v>345</v>
      </c>
      <c r="L26" s="91" t="s">
        <v>347</v>
      </c>
      <c r="M26" s="74"/>
      <c r="N26" s="96"/>
      <c r="O26" s="59"/>
      <c r="P26" s="59"/>
      <c r="Q26" s="59"/>
      <c r="R26" s="122">
        <v>1</v>
      </c>
    </row>
    <row r="27" spans="1:18" s="12" customFormat="1" ht="72" x14ac:dyDescent="0.3">
      <c r="A27" s="77"/>
      <c r="B27" s="78">
        <v>2</v>
      </c>
      <c r="C27" s="78">
        <v>3</v>
      </c>
      <c r="D27" s="75" t="s">
        <v>363</v>
      </c>
      <c r="E27" s="68" t="s">
        <v>346</v>
      </c>
      <c r="F27" s="97">
        <v>3000000</v>
      </c>
      <c r="G27" s="75"/>
      <c r="H27" s="80" t="s">
        <v>347</v>
      </c>
      <c r="I27" s="75"/>
      <c r="J27" s="75"/>
      <c r="K27" s="75" t="s">
        <v>345</v>
      </c>
      <c r="L27" s="80" t="s">
        <v>347</v>
      </c>
      <c r="M27" s="75"/>
      <c r="N27" s="98"/>
      <c r="O27" s="59"/>
      <c r="P27" s="59"/>
      <c r="Q27" s="59"/>
      <c r="R27" s="122">
        <v>2</v>
      </c>
    </row>
    <row r="28" spans="1:18" s="12" customFormat="1" ht="54" x14ac:dyDescent="0.3">
      <c r="A28" s="77"/>
      <c r="B28" s="78">
        <v>2</v>
      </c>
      <c r="C28" s="78">
        <v>3</v>
      </c>
      <c r="D28" s="75" t="s">
        <v>364</v>
      </c>
      <c r="E28" s="68" t="s">
        <v>346</v>
      </c>
      <c r="F28" s="97">
        <v>3000000</v>
      </c>
      <c r="G28" s="75"/>
      <c r="H28" s="80" t="s">
        <v>347</v>
      </c>
      <c r="I28" s="75"/>
      <c r="J28" s="75"/>
      <c r="K28" s="75" t="s">
        <v>345</v>
      </c>
      <c r="L28" s="80" t="s">
        <v>347</v>
      </c>
      <c r="M28" s="75"/>
      <c r="N28" s="98"/>
      <c r="O28" s="59"/>
      <c r="P28" s="59"/>
      <c r="Q28" s="59"/>
      <c r="R28" s="122">
        <v>3</v>
      </c>
    </row>
    <row r="29" spans="1:18" s="12" customFormat="1" ht="54" x14ac:dyDescent="0.3">
      <c r="A29" s="77"/>
      <c r="B29" s="78">
        <v>2</v>
      </c>
      <c r="C29" s="78">
        <v>3</v>
      </c>
      <c r="D29" s="75" t="s">
        <v>365</v>
      </c>
      <c r="E29" s="68" t="s">
        <v>346</v>
      </c>
      <c r="F29" s="97">
        <v>3000000</v>
      </c>
      <c r="G29" s="75"/>
      <c r="H29" s="80" t="s">
        <v>347</v>
      </c>
      <c r="I29" s="75"/>
      <c r="J29" s="75"/>
      <c r="K29" s="75" t="s">
        <v>345</v>
      </c>
      <c r="L29" s="80" t="s">
        <v>347</v>
      </c>
      <c r="M29" s="75"/>
      <c r="N29" s="98"/>
      <c r="O29" s="59"/>
      <c r="P29" s="59"/>
      <c r="Q29" s="59"/>
      <c r="R29" s="122">
        <v>4</v>
      </c>
    </row>
    <row r="30" spans="1:18" s="12" customFormat="1" ht="54" x14ac:dyDescent="0.3">
      <c r="A30" s="77"/>
      <c r="B30" s="78">
        <v>2</v>
      </c>
      <c r="C30" s="78">
        <v>3</v>
      </c>
      <c r="D30" s="75" t="s">
        <v>366</v>
      </c>
      <c r="E30" s="68" t="s">
        <v>346</v>
      </c>
      <c r="F30" s="97">
        <v>700000</v>
      </c>
      <c r="G30" s="75"/>
      <c r="H30" s="80" t="s">
        <v>347</v>
      </c>
      <c r="I30" s="75"/>
      <c r="J30" s="75"/>
      <c r="K30" s="75" t="s">
        <v>345</v>
      </c>
      <c r="L30" s="80" t="s">
        <v>347</v>
      </c>
      <c r="M30" s="75"/>
      <c r="N30" s="98"/>
      <c r="O30" s="59"/>
      <c r="P30" s="59"/>
      <c r="Q30" s="59"/>
      <c r="R30" s="122">
        <v>5</v>
      </c>
    </row>
    <row r="31" spans="1:18" s="12" customFormat="1" ht="54" x14ac:dyDescent="0.3">
      <c r="A31" s="77"/>
      <c r="B31" s="78">
        <v>2</v>
      </c>
      <c r="C31" s="78">
        <v>3</v>
      </c>
      <c r="D31" s="75" t="s">
        <v>367</v>
      </c>
      <c r="E31" s="68" t="s">
        <v>346</v>
      </c>
      <c r="F31" s="97">
        <v>2860100</v>
      </c>
      <c r="G31" s="75"/>
      <c r="H31" s="80" t="s">
        <v>347</v>
      </c>
      <c r="I31" s="75"/>
      <c r="J31" s="75"/>
      <c r="K31" s="75" t="s">
        <v>345</v>
      </c>
      <c r="L31" s="80" t="s">
        <v>347</v>
      </c>
      <c r="M31" s="75"/>
      <c r="N31" s="98"/>
      <c r="O31" s="59"/>
      <c r="P31" s="59"/>
      <c r="Q31" s="59"/>
      <c r="R31" s="122">
        <v>6</v>
      </c>
    </row>
    <row r="32" spans="1:18" s="12" customFormat="1" ht="72" x14ac:dyDescent="0.3">
      <c r="A32" s="77"/>
      <c r="B32" s="78">
        <v>2</v>
      </c>
      <c r="C32" s="78">
        <v>3</v>
      </c>
      <c r="D32" s="75" t="s">
        <v>368</v>
      </c>
      <c r="E32" s="68" t="s">
        <v>346</v>
      </c>
      <c r="F32" s="97">
        <v>12097440</v>
      </c>
      <c r="G32" s="75"/>
      <c r="H32" s="80" t="s">
        <v>347</v>
      </c>
      <c r="I32" s="75"/>
      <c r="J32" s="75"/>
      <c r="K32" s="75" t="s">
        <v>345</v>
      </c>
      <c r="L32" s="80" t="s">
        <v>347</v>
      </c>
      <c r="M32" s="75"/>
      <c r="N32" s="98"/>
      <c r="O32" s="59"/>
      <c r="P32" s="59"/>
      <c r="Q32" s="59"/>
      <c r="R32" s="122">
        <v>7</v>
      </c>
    </row>
    <row r="33" spans="1:18" s="12" customFormat="1" ht="54" x14ac:dyDescent="0.3">
      <c r="A33" s="77"/>
      <c r="B33" s="78">
        <v>2</v>
      </c>
      <c r="C33" s="78">
        <v>3</v>
      </c>
      <c r="D33" s="75" t="s">
        <v>369</v>
      </c>
      <c r="E33" s="68" t="s">
        <v>346</v>
      </c>
      <c r="F33" s="97">
        <v>54365000</v>
      </c>
      <c r="G33" s="75"/>
      <c r="H33" s="80" t="s">
        <v>347</v>
      </c>
      <c r="I33" s="75"/>
      <c r="J33" s="75"/>
      <c r="K33" s="75" t="s">
        <v>345</v>
      </c>
      <c r="L33" s="80" t="s">
        <v>347</v>
      </c>
      <c r="M33" s="75"/>
      <c r="N33" s="98"/>
      <c r="O33" s="59"/>
      <c r="P33" s="59"/>
      <c r="Q33" s="59"/>
      <c r="R33" s="122">
        <v>8</v>
      </c>
    </row>
    <row r="34" spans="1:18" s="12" customFormat="1" ht="54" x14ac:dyDescent="0.3">
      <c r="A34" s="77"/>
      <c r="B34" s="78">
        <v>2</v>
      </c>
      <c r="C34" s="78">
        <v>3</v>
      </c>
      <c r="D34" s="75" t="s">
        <v>370</v>
      </c>
      <c r="E34" s="68" t="s">
        <v>346</v>
      </c>
      <c r="F34" s="97">
        <v>3000000</v>
      </c>
      <c r="G34" s="75"/>
      <c r="H34" s="80" t="s">
        <v>347</v>
      </c>
      <c r="I34" s="75"/>
      <c r="J34" s="75"/>
      <c r="K34" s="75" t="s">
        <v>345</v>
      </c>
      <c r="L34" s="80" t="s">
        <v>347</v>
      </c>
      <c r="M34" s="75"/>
      <c r="N34" s="98"/>
      <c r="O34" s="59"/>
      <c r="P34" s="59"/>
      <c r="Q34" s="59"/>
      <c r="R34" s="122">
        <v>9</v>
      </c>
    </row>
    <row r="35" spans="1:18" s="12" customFormat="1" ht="54" x14ac:dyDescent="0.3">
      <c r="A35" s="77"/>
      <c r="B35" s="78">
        <v>2</v>
      </c>
      <c r="C35" s="78">
        <v>3</v>
      </c>
      <c r="D35" s="75" t="s">
        <v>371</v>
      </c>
      <c r="E35" s="68" t="s">
        <v>346</v>
      </c>
      <c r="F35" s="97">
        <v>57000000</v>
      </c>
      <c r="G35" s="75"/>
      <c r="H35" s="80" t="s">
        <v>347</v>
      </c>
      <c r="I35" s="75"/>
      <c r="J35" s="75"/>
      <c r="K35" s="75" t="s">
        <v>345</v>
      </c>
      <c r="L35" s="80" t="s">
        <v>347</v>
      </c>
      <c r="M35" s="75"/>
      <c r="N35" s="98"/>
      <c r="O35" s="59"/>
      <c r="P35" s="59"/>
      <c r="Q35" s="59"/>
      <c r="R35" s="122">
        <v>10</v>
      </c>
    </row>
    <row r="36" spans="1:18" s="12" customFormat="1" ht="54" x14ac:dyDescent="0.3">
      <c r="A36" s="77"/>
      <c r="B36" s="78">
        <v>2</v>
      </c>
      <c r="C36" s="78">
        <v>3</v>
      </c>
      <c r="D36" s="75" t="s">
        <v>372</v>
      </c>
      <c r="E36" s="68" t="s">
        <v>346</v>
      </c>
      <c r="F36" s="97">
        <v>3500000</v>
      </c>
      <c r="G36" s="75"/>
      <c r="H36" s="80" t="s">
        <v>347</v>
      </c>
      <c r="I36" s="75"/>
      <c r="J36" s="75"/>
      <c r="K36" s="75" t="s">
        <v>345</v>
      </c>
      <c r="L36" s="80" t="s">
        <v>347</v>
      </c>
      <c r="M36" s="75"/>
      <c r="N36" s="98"/>
      <c r="O36" s="59"/>
      <c r="P36" s="59"/>
      <c r="Q36" s="59"/>
      <c r="R36" s="122">
        <v>11</v>
      </c>
    </row>
    <row r="37" spans="1:18" s="12" customFormat="1" ht="72" x14ac:dyDescent="0.3">
      <c r="A37" s="77"/>
      <c r="B37" s="78">
        <v>2</v>
      </c>
      <c r="C37" s="78">
        <v>3</v>
      </c>
      <c r="D37" s="75" t="s">
        <v>373</v>
      </c>
      <c r="E37" s="68" t="s">
        <v>346</v>
      </c>
      <c r="F37" s="97">
        <v>18000000</v>
      </c>
      <c r="G37" s="75"/>
      <c r="H37" s="80" t="s">
        <v>347</v>
      </c>
      <c r="I37" s="75"/>
      <c r="J37" s="75"/>
      <c r="K37" s="75" t="s">
        <v>345</v>
      </c>
      <c r="L37" s="80" t="s">
        <v>347</v>
      </c>
      <c r="M37" s="75"/>
      <c r="N37" s="98"/>
      <c r="O37" s="59"/>
      <c r="P37" s="59"/>
      <c r="Q37" s="59"/>
      <c r="R37" s="122">
        <v>12</v>
      </c>
    </row>
    <row r="38" spans="1:18" s="12" customFormat="1" ht="54" x14ac:dyDescent="0.3">
      <c r="A38" s="77"/>
      <c r="B38" s="78">
        <v>2</v>
      </c>
      <c r="C38" s="78">
        <v>3</v>
      </c>
      <c r="D38" s="75" t="s">
        <v>374</v>
      </c>
      <c r="E38" s="68" t="s">
        <v>346</v>
      </c>
      <c r="F38" s="97">
        <v>5000000</v>
      </c>
      <c r="G38" s="75"/>
      <c r="H38" s="80" t="s">
        <v>347</v>
      </c>
      <c r="I38" s="75"/>
      <c r="J38" s="75"/>
      <c r="K38" s="75" t="s">
        <v>345</v>
      </c>
      <c r="L38" s="80" t="s">
        <v>347</v>
      </c>
      <c r="M38" s="75"/>
      <c r="N38" s="98"/>
      <c r="O38" s="59"/>
      <c r="P38" s="59"/>
      <c r="Q38" s="59"/>
      <c r="R38" s="122">
        <v>13</v>
      </c>
    </row>
    <row r="39" spans="1:18" s="12" customFormat="1" ht="54" x14ac:dyDescent="0.3">
      <c r="A39" s="77"/>
      <c r="B39" s="78">
        <v>2</v>
      </c>
      <c r="C39" s="78">
        <v>3</v>
      </c>
      <c r="D39" s="75" t="s">
        <v>375</v>
      </c>
      <c r="E39" s="68" t="s">
        <v>346</v>
      </c>
      <c r="F39" s="97">
        <v>5000000</v>
      </c>
      <c r="G39" s="75"/>
      <c r="H39" s="80" t="s">
        <v>347</v>
      </c>
      <c r="I39" s="75"/>
      <c r="J39" s="75"/>
      <c r="K39" s="75" t="s">
        <v>345</v>
      </c>
      <c r="L39" s="80" t="s">
        <v>347</v>
      </c>
      <c r="M39" s="75"/>
      <c r="N39" s="98"/>
      <c r="O39" s="59"/>
      <c r="P39" s="59"/>
      <c r="Q39" s="59"/>
      <c r="R39" s="122">
        <v>14</v>
      </c>
    </row>
    <row r="40" spans="1:18" s="12" customFormat="1" ht="54" x14ac:dyDescent="0.3">
      <c r="A40" s="77"/>
      <c r="B40" s="78">
        <v>2</v>
      </c>
      <c r="C40" s="78">
        <v>3</v>
      </c>
      <c r="D40" s="75" t="s">
        <v>376</v>
      </c>
      <c r="E40" s="68" t="s">
        <v>346</v>
      </c>
      <c r="F40" s="97">
        <v>20000000</v>
      </c>
      <c r="G40" s="75"/>
      <c r="H40" s="80" t="s">
        <v>347</v>
      </c>
      <c r="I40" s="75"/>
      <c r="J40" s="75"/>
      <c r="K40" s="75" t="s">
        <v>345</v>
      </c>
      <c r="L40" s="80" t="s">
        <v>347</v>
      </c>
      <c r="M40" s="75"/>
      <c r="N40" s="98"/>
      <c r="O40" s="59"/>
      <c r="P40" s="59"/>
      <c r="Q40" s="59"/>
      <c r="R40" s="122">
        <v>15</v>
      </c>
    </row>
    <row r="41" spans="1:18" s="12" customFormat="1" ht="54" x14ac:dyDescent="0.3">
      <c r="A41" s="77"/>
      <c r="B41" s="78">
        <v>2</v>
      </c>
      <c r="C41" s="78">
        <v>3</v>
      </c>
      <c r="D41" s="75" t="s">
        <v>377</v>
      </c>
      <c r="E41" s="68" t="s">
        <v>346</v>
      </c>
      <c r="F41" s="97">
        <v>2380920</v>
      </c>
      <c r="G41" s="75"/>
      <c r="H41" s="80" t="s">
        <v>347</v>
      </c>
      <c r="I41" s="75"/>
      <c r="J41" s="75"/>
      <c r="K41" s="75" t="s">
        <v>345</v>
      </c>
      <c r="L41" s="80" t="s">
        <v>347</v>
      </c>
      <c r="M41" s="75"/>
      <c r="N41" s="98"/>
      <c r="O41" s="59"/>
      <c r="P41" s="59"/>
      <c r="Q41" s="59"/>
      <c r="R41" s="122">
        <v>16</v>
      </c>
    </row>
    <row r="42" spans="1:18" s="12" customFormat="1" ht="54" x14ac:dyDescent="0.3">
      <c r="A42" s="77"/>
      <c r="B42" s="78">
        <v>2</v>
      </c>
      <c r="C42" s="78">
        <v>3</v>
      </c>
      <c r="D42" s="75" t="s">
        <v>378</v>
      </c>
      <c r="E42" s="68" t="s">
        <v>346</v>
      </c>
      <c r="F42" s="97">
        <v>4319900</v>
      </c>
      <c r="G42" s="75"/>
      <c r="H42" s="80" t="s">
        <v>347</v>
      </c>
      <c r="I42" s="75"/>
      <c r="J42" s="75"/>
      <c r="K42" s="75" t="s">
        <v>345</v>
      </c>
      <c r="L42" s="80" t="s">
        <v>353</v>
      </c>
      <c r="M42" s="80" t="s">
        <v>347</v>
      </c>
      <c r="N42" s="98"/>
      <c r="O42" s="59"/>
      <c r="P42" s="59"/>
      <c r="Q42" s="59"/>
      <c r="R42" s="122">
        <v>17</v>
      </c>
    </row>
    <row r="43" spans="1:18" s="12" customFormat="1" ht="54" x14ac:dyDescent="0.3">
      <c r="A43" s="77"/>
      <c r="B43" s="78">
        <v>2</v>
      </c>
      <c r="C43" s="78">
        <v>3</v>
      </c>
      <c r="D43" s="75" t="s">
        <v>379</v>
      </c>
      <c r="E43" s="68" t="s">
        <v>346</v>
      </c>
      <c r="F43" s="97">
        <v>4463200</v>
      </c>
      <c r="G43" s="75"/>
      <c r="H43" s="80" t="s">
        <v>347</v>
      </c>
      <c r="I43" s="75"/>
      <c r="J43" s="75"/>
      <c r="K43" s="75" t="s">
        <v>345</v>
      </c>
      <c r="L43" s="80" t="s">
        <v>347</v>
      </c>
      <c r="M43" s="75"/>
      <c r="N43" s="98"/>
      <c r="O43" s="59"/>
      <c r="P43" s="59"/>
      <c r="Q43" s="59"/>
      <c r="R43" s="122">
        <v>18</v>
      </c>
    </row>
    <row r="44" spans="1:18" s="12" customFormat="1" ht="54" x14ac:dyDescent="0.3">
      <c r="A44" s="77"/>
      <c r="B44" s="78">
        <v>2</v>
      </c>
      <c r="C44" s="78">
        <v>3</v>
      </c>
      <c r="D44" s="75" t="s">
        <v>380</v>
      </c>
      <c r="E44" s="68" t="s">
        <v>346</v>
      </c>
      <c r="F44" s="97">
        <v>3000000</v>
      </c>
      <c r="G44" s="75"/>
      <c r="H44" s="80" t="s">
        <v>347</v>
      </c>
      <c r="I44" s="75"/>
      <c r="J44" s="75"/>
      <c r="K44" s="75" t="s">
        <v>345</v>
      </c>
      <c r="L44" s="80" t="s">
        <v>347</v>
      </c>
      <c r="M44" s="75"/>
      <c r="N44" s="98"/>
      <c r="O44" s="59"/>
      <c r="P44" s="59"/>
      <c r="Q44" s="59"/>
      <c r="R44" s="122">
        <v>19</v>
      </c>
    </row>
    <row r="45" spans="1:18" s="12" customFormat="1" ht="72" x14ac:dyDescent="0.3">
      <c r="A45" s="77"/>
      <c r="B45" s="78">
        <v>2</v>
      </c>
      <c r="C45" s="78">
        <v>3</v>
      </c>
      <c r="D45" s="75" t="s">
        <v>381</v>
      </c>
      <c r="E45" s="68" t="s">
        <v>346</v>
      </c>
      <c r="F45" s="97">
        <v>2395300</v>
      </c>
      <c r="G45" s="75"/>
      <c r="H45" s="80" t="s">
        <v>347</v>
      </c>
      <c r="I45" s="75"/>
      <c r="J45" s="75"/>
      <c r="K45" s="75" t="s">
        <v>345</v>
      </c>
      <c r="L45" s="80" t="s">
        <v>347</v>
      </c>
      <c r="M45" s="75"/>
      <c r="N45" s="98"/>
      <c r="O45" s="59"/>
      <c r="P45" s="59"/>
      <c r="Q45" s="59"/>
      <c r="R45" s="122">
        <v>20</v>
      </c>
    </row>
    <row r="46" spans="1:18" s="12" customFormat="1" ht="54" x14ac:dyDescent="0.3">
      <c r="A46" s="77"/>
      <c r="B46" s="78">
        <v>2</v>
      </c>
      <c r="C46" s="78">
        <v>3</v>
      </c>
      <c r="D46" s="75" t="s">
        <v>385</v>
      </c>
      <c r="E46" s="68" t="s">
        <v>346</v>
      </c>
      <c r="F46" s="97">
        <v>3650000</v>
      </c>
      <c r="G46" s="75"/>
      <c r="H46" s="80" t="s">
        <v>347</v>
      </c>
      <c r="I46" s="75"/>
      <c r="J46" s="75"/>
      <c r="K46" s="75" t="s">
        <v>345</v>
      </c>
      <c r="L46" s="80" t="s">
        <v>347</v>
      </c>
      <c r="M46" s="75"/>
      <c r="N46" s="98"/>
      <c r="O46" s="59"/>
      <c r="P46" s="59"/>
      <c r="Q46" s="59"/>
      <c r="R46" s="122">
        <v>21</v>
      </c>
    </row>
    <row r="47" spans="1:18" s="12" customFormat="1" ht="72" x14ac:dyDescent="0.3">
      <c r="A47" s="77"/>
      <c r="B47" s="78">
        <v>2</v>
      </c>
      <c r="C47" s="78">
        <v>3</v>
      </c>
      <c r="D47" s="75" t="s">
        <v>382</v>
      </c>
      <c r="E47" s="68" t="s">
        <v>346</v>
      </c>
      <c r="F47" s="97">
        <v>3318000</v>
      </c>
      <c r="G47" s="75"/>
      <c r="H47" s="80" t="s">
        <v>347</v>
      </c>
      <c r="I47" s="75"/>
      <c r="J47" s="75"/>
      <c r="K47" s="75" t="s">
        <v>345</v>
      </c>
      <c r="L47" s="80" t="s">
        <v>347</v>
      </c>
      <c r="M47" s="75"/>
      <c r="N47" s="98"/>
      <c r="O47" s="59"/>
      <c r="P47" s="59"/>
      <c r="Q47" s="59"/>
      <c r="R47" s="122">
        <v>22</v>
      </c>
    </row>
    <row r="48" spans="1:18" s="12" customFormat="1" ht="90" x14ac:dyDescent="0.3">
      <c r="A48" s="77"/>
      <c r="B48" s="78">
        <v>2</v>
      </c>
      <c r="C48" s="78">
        <v>3</v>
      </c>
      <c r="D48" s="75" t="s">
        <v>384</v>
      </c>
      <c r="E48" s="68" t="s">
        <v>346</v>
      </c>
      <c r="F48" s="97">
        <v>27500000</v>
      </c>
      <c r="G48" s="75"/>
      <c r="H48" s="80" t="s">
        <v>347</v>
      </c>
      <c r="I48" s="75"/>
      <c r="J48" s="75"/>
      <c r="K48" s="75" t="s">
        <v>345</v>
      </c>
      <c r="L48" s="80" t="s">
        <v>347</v>
      </c>
      <c r="M48" s="75"/>
      <c r="N48" s="98"/>
      <c r="O48" s="59"/>
      <c r="P48" s="59"/>
      <c r="Q48" s="59"/>
      <c r="R48" s="122">
        <v>23</v>
      </c>
    </row>
    <row r="49" spans="1:18" s="12" customFormat="1" ht="90" x14ac:dyDescent="0.3">
      <c r="A49" s="77"/>
      <c r="B49" s="78">
        <v>2</v>
      </c>
      <c r="C49" s="78">
        <v>3</v>
      </c>
      <c r="D49" s="75" t="s">
        <v>383</v>
      </c>
      <c r="E49" s="68" t="s">
        <v>346</v>
      </c>
      <c r="F49" s="97">
        <v>9000000</v>
      </c>
      <c r="G49" s="75"/>
      <c r="H49" s="80" t="s">
        <v>347</v>
      </c>
      <c r="I49" s="75"/>
      <c r="J49" s="75"/>
      <c r="K49" s="75" t="s">
        <v>345</v>
      </c>
      <c r="L49" s="80" t="s">
        <v>347</v>
      </c>
      <c r="M49" s="75"/>
      <c r="N49" s="98"/>
      <c r="O49" s="59"/>
      <c r="P49" s="59"/>
      <c r="Q49" s="59"/>
      <c r="R49" s="122">
        <v>24</v>
      </c>
    </row>
    <row r="50" spans="1:18" s="12" customFormat="1" ht="54" x14ac:dyDescent="0.3">
      <c r="A50" s="77"/>
      <c r="B50" s="78">
        <v>2</v>
      </c>
      <c r="C50" s="78">
        <v>3</v>
      </c>
      <c r="D50" s="75" t="s">
        <v>386</v>
      </c>
      <c r="E50" s="68" t="s">
        <v>346</v>
      </c>
      <c r="F50" s="97">
        <v>65000000</v>
      </c>
      <c r="G50" s="75"/>
      <c r="H50" s="80" t="s">
        <v>347</v>
      </c>
      <c r="I50" s="75"/>
      <c r="J50" s="75"/>
      <c r="K50" s="75" t="s">
        <v>345</v>
      </c>
      <c r="L50" s="80"/>
      <c r="M50" s="80" t="s">
        <v>347</v>
      </c>
      <c r="N50" s="98"/>
      <c r="O50" s="59"/>
      <c r="P50" s="59"/>
      <c r="Q50" s="59"/>
      <c r="R50" s="122">
        <v>25</v>
      </c>
    </row>
    <row r="51" spans="1:18" s="12" customFormat="1" ht="54" x14ac:dyDescent="0.3">
      <c r="A51" s="77"/>
      <c r="B51" s="78">
        <v>2</v>
      </c>
      <c r="C51" s="78">
        <v>3</v>
      </c>
      <c r="D51" s="75" t="s">
        <v>387</v>
      </c>
      <c r="E51" s="68" t="s">
        <v>346</v>
      </c>
      <c r="F51" s="97">
        <v>6530000</v>
      </c>
      <c r="G51" s="75"/>
      <c r="H51" s="80" t="s">
        <v>347</v>
      </c>
      <c r="I51" s="75"/>
      <c r="J51" s="75"/>
      <c r="K51" s="75" t="s">
        <v>345</v>
      </c>
      <c r="L51" s="80"/>
      <c r="M51" s="80" t="s">
        <v>347</v>
      </c>
      <c r="N51" s="98"/>
      <c r="O51" s="59"/>
      <c r="P51" s="59"/>
      <c r="Q51" s="59"/>
      <c r="R51" s="122">
        <v>26</v>
      </c>
    </row>
    <row r="52" spans="1:18" s="12" customFormat="1" ht="72" x14ac:dyDescent="0.3">
      <c r="A52" s="77"/>
      <c r="B52" s="78">
        <v>2</v>
      </c>
      <c r="C52" s="78">
        <v>3</v>
      </c>
      <c r="D52" s="75" t="s">
        <v>388</v>
      </c>
      <c r="E52" s="68" t="s">
        <v>346</v>
      </c>
      <c r="F52" s="97">
        <v>50529820</v>
      </c>
      <c r="G52" s="75"/>
      <c r="H52" s="80" t="s">
        <v>347</v>
      </c>
      <c r="I52" s="75"/>
      <c r="J52" s="75"/>
      <c r="K52" s="75" t="s">
        <v>345</v>
      </c>
      <c r="L52" s="80"/>
      <c r="M52" s="80" t="s">
        <v>347</v>
      </c>
      <c r="N52" s="98"/>
      <c r="O52" s="59"/>
      <c r="P52" s="59"/>
      <c r="Q52" s="59"/>
      <c r="R52" s="122">
        <v>27</v>
      </c>
    </row>
    <row r="53" spans="1:18" s="12" customFormat="1" ht="54" x14ac:dyDescent="0.3">
      <c r="A53" s="77"/>
      <c r="B53" s="78">
        <v>2</v>
      </c>
      <c r="C53" s="78">
        <v>3</v>
      </c>
      <c r="D53" s="75" t="s">
        <v>389</v>
      </c>
      <c r="E53" s="68" t="s">
        <v>346</v>
      </c>
      <c r="F53" s="97">
        <v>16000000</v>
      </c>
      <c r="G53" s="75"/>
      <c r="H53" s="80" t="s">
        <v>347</v>
      </c>
      <c r="I53" s="75"/>
      <c r="J53" s="75"/>
      <c r="K53" s="75" t="s">
        <v>345</v>
      </c>
      <c r="L53" s="80"/>
      <c r="M53" s="80" t="s">
        <v>347</v>
      </c>
      <c r="N53" s="98"/>
      <c r="O53" s="59"/>
      <c r="P53" s="59"/>
      <c r="Q53" s="59"/>
      <c r="R53" s="122">
        <v>28</v>
      </c>
    </row>
    <row r="54" spans="1:18" s="12" customFormat="1" ht="54" x14ac:dyDescent="0.3">
      <c r="A54" s="77"/>
      <c r="B54" s="78">
        <v>2</v>
      </c>
      <c r="C54" s="78">
        <v>3</v>
      </c>
      <c r="D54" s="75" t="s">
        <v>390</v>
      </c>
      <c r="E54" s="68" t="s">
        <v>346</v>
      </c>
      <c r="F54" s="97">
        <v>2640000</v>
      </c>
      <c r="G54" s="75"/>
      <c r="H54" s="80" t="s">
        <v>347</v>
      </c>
      <c r="I54" s="75"/>
      <c r="J54" s="75"/>
      <c r="K54" s="75" t="s">
        <v>345</v>
      </c>
      <c r="L54" s="80"/>
      <c r="M54" s="80" t="s">
        <v>347</v>
      </c>
      <c r="N54" s="98"/>
      <c r="O54" s="59"/>
      <c r="P54" s="59"/>
      <c r="Q54" s="59"/>
      <c r="R54" s="122">
        <v>29</v>
      </c>
    </row>
    <row r="55" spans="1:18" s="12" customFormat="1" ht="54" x14ac:dyDescent="0.3">
      <c r="A55" s="77"/>
      <c r="B55" s="78">
        <v>2</v>
      </c>
      <c r="C55" s="78">
        <v>3</v>
      </c>
      <c r="D55" s="75" t="s">
        <v>391</v>
      </c>
      <c r="E55" s="68" t="s">
        <v>346</v>
      </c>
      <c r="F55" s="97">
        <v>3200000</v>
      </c>
      <c r="G55" s="75"/>
      <c r="H55" s="80" t="s">
        <v>347</v>
      </c>
      <c r="I55" s="75"/>
      <c r="J55" s="75"/>
      <c r="K55" s="75" t="s">
        <v>345</v>
      </c>
      <c r="L55" s="80"/>
      <c r="M55" s="80" t="s">
        <v>347</v>
      </c>
      <c r="N55" s="98"/>
      <c r="O55" s="59"/>
      <c r="P55" s="59"/>
      <c r="Q55" s="59"/>
      <c r="R55" s="122">
        <v>30</v>
      </c>
    </row>
    <row r="56" spans="1:18" s="12" customFormat="1" ht="54" x14ac:dyDescent="0.3">
      <c r="A56" s="77"/>
      <c r="B56" s="78">
        <v>2</v>
      </c>
      <c r="C56" s="78">
        <v>3</v>
      </c>
      <c r="D56" s="75" t="s">
        <v>392</v>
      </c>
      <c r="E56" s="68" t="s">
        <v>346</v>
      </c>
      <c r="F56" s="97">
        <v>1500000</v>
      </c>
      <c r="G56" s="75"/>
      <c r="H56" s="80" t="s">
        <v>347</v>
      </c>
      <c r="I56" s="75"/>
      <c r="J56" s="75"/>
      <c r="K56" s="75" t="s">
        <v>345</v>
      </c>
      <c r="L56" s="80"/>
      <c r="M56" s="80" t="s">
        <v>347</v>
      </c>
      <c r="N56" s="98"/>
      <c r="O56" s="59"/>
      <c r="P56" s="59"/>
      <c r="Q56" s="59"/>
      <c r="R56" s="122">
        <v>31</v>
      </c>
    </row>
    <row r="57" spans="1:18" s="12" customFormat="1" ht="72" x14ac:dyDescent="0.3">
      <c r="A57" s="77"/>
      <c r="B57" s="78">
        <v>2</v>
      </c>
      <c r="C57" s="78">
        <v>3</v>
      </c>
      <c r="D57" s="75" t="s">
        <v>393</v>
      </c>
      <c r="E57" s="68" t="s">
        <v>346</v>
      </c>
      <c r="F57" s="97">
        <v>11167790</v>
      </c>
      <c r="G57" s="75"/>
      <c r="H57" s="80" t="s">
        <v>347</v>
      </c>
      <c r="I57" s="75"/>
      <c r="J57" s="75"/>
      <c r="K57" s="75" t="s">
        <v>345</v>
      </c>
      <c r="L57" s="80"/>
      <c r="M57" s="80" t="s">
        <v>347</v>
      </c>
      <c r="N57" s="98"/>
      <c r="O57" s="59"/>
      <c r="P57" s="59"/>
      <c r="Q57" s="59"/>
      <c r="R57" s="122">
        <v>32</v>
      </c>
    </row>
    <row r="58" spans="1:18" s="12" customFormat="1" ht="54" x14ac:dyDescent="0.3">
      <c r="A58" s="77"/>
      <c r="B58" s="78">
        <v>2</v>
      </c>
      <c r="C58" s="78">
        <v>3</v>
      </c>
      <c r="D58" s="75" t="s">
        <v>394</v>
      </c>
      <c r="E58" s="68" t="s">
        <v>346</v>
      </c>
      <c r="F58" s="97">
        <v>20825160</v>
      </c>
      <c r="G58" s="75"/>
      <c r="H58" s="80" t="s">
        <v>347</v>
      </c>
      <c r="I58" s="75"/>
      <c r="J58" s="75"/>
      <c r="K58" s="75" t="s">
        <v>345</v>
      </c>
      <c r="L58" s="80"/>
      <c r="M58" s="80" t="s">
        <v>347</v>
      </c>
      <c r="N58" s="98"/>
      <c r="O58" s="59"/>
      <c r="P58" s="59"/>
      <c r="Q58" s="59"/>
      <c r="R58" s="122">
        <v>33</v>
      </c>
    </row>
    <row r="59" spans="1:18" s="12" customFormat="1" ht="54" x14ac:dyDescent="0.3">
      <c r="A59" s="77"/>
      <c r="B59" s="78">
        <v>2</v>
      </c>
      <c r="C59" s="78">
        <v>3</v>
      </c>
      <c r="D59" s="75" t="s">
        <v>395</v>
      </c>
      <c r="E59" s="68" t="s">
        <v>346</v>
      </c>
      <c r="F59" s="97">
        <v>4083550</v>
      </c>
      <c r="G59" s="75"/>
      <c r="H59" s="80" t="s">
        <v>347</v>
      </c>
      <c r="I59" s="75"/>
      <c r="J59" s="75"/>
      <c r="K59" s="75" t="s">
        <v>345</v>
      </c>
      <c r="L59" s="80"/>
      <c r="M59" s="80" t="s">
        <v>347</v>
      </c>
      <c r="N59" s="98"/>
      <c r="O59" s="59"/>
      <c r="P59" s="59"/>
      <c r="Q59" s="59"/>
      <c r="R59" s="122">
        <v>34</v>
      </c>
    </row>
    <row r="60" spans="1:18" s="12" customFormat="1" ht="54" x14ac:dyDescent="0.3">
      <c r="A60" s="77"/>
      <c r="B60" s="78">
        <v>2</v>
      </c>
      <c r="C60" s="78">
        <v>3</v>
      </c>
      <c r="D60" s="75" t="s">
        <v>396</v>
      </c>
      <c r="E60" s="68" t="s">
        <v>346</v>
      </c>
      <c r="F60" s="97">
        <v>5000000</v>
      </c>
      <c r="G60" s="75"/>
      <c r="H60" s="80" t="s">
        <v>347</v>
      </c>
      <c r="I60" s="75"/>
      <c r="J60" s="75"/>
      <c r="K60" s="75" t="s">
        <v>345</v>
      </c>
      <c r="L60" s="80"/>
      <c r="M60" s="80" t="s">
        <v>347</v>
      </c>
      <c r="N60" s="98"/>
      <c r="O60" s="59"/>
      <c r="P60" s="59"/>
      <c r="Q60" s="59"/>
      <c r="R60" s="122">
        <v>35</v>
      </c>
    </row>
    <row r="61" spans="1:18" s="12" customFormat="1" ht="54" x14ac:dyDescent="0.3">
      <c r="A61" s="77"/>
      <c r="B61" s="78">
        <v>2</v>
      </c>
      <c r="C61" s="78">
        <v>3</v>
      </c>
      <c r="D61" s="75" t="s">
        <v>397</v>
      </c>
      <c r="E61" s="68" t="s">
        <v>346</v>
      </c>
      <c r="F61" s="97">
        <v>4000000</v>
      </c>
      <c r="G61" s="75"/>
      <c r="H61" s="80" t="s">
        <v>347</v>
      </c>
      <c r="I61" s="75"/>
      <c r="J61" s="75"/>
      <c r="K61" s="75" t="s">
        <v>345</v>
      </c>
      <c r="L61" s="80"/>
      <c r="M61" s="80" t="s">
        <v>347</v>
      </c>
      <c r="N61" s="98"/>
      <c r="O61" s="59"/>
      <c r="P61" s="59"/>
      <c r="Q61" s="59"/>
      <c r="R61" s="122">
        <v>36</v>
      </c>
    </row>
    <row r="62" spans="1:18" s="12" customFormat="1" ht="54" x14ac:dyDescent="0.3">
      <c r="A62" s="77"/>
      <c r="B62" s="78">
        <v>2</v>
      </c>
      <c r="C62" s="78">
        <v>3</v>
      </c>
      <c r="D62" s="75" t="s">
        <v>398</v>
      </c>
      <c r="E62" s="68" t="s">
        <v>346</v>
      </c>
      <c r="F62" s="97">
        <v>11000000</v>
      </c>
      <c r="G62" s="75"/>
      <c r="H62" s="80" t="s">
        <v>347</v>
      </c>
      <c r="I62" s="75"/>
      <c r="J62" s="75"/>
      <c r="K62" s="75" t="s">
        <v>345</v>
      </c>
      <c r="L62" s="80"/>
      <c r="M62" s="80" t="s">
        <v>347</v>
      </c>
      <c r="N62" s="98"/>
      <c r="O62" s="59"/>
      <c r="P62" s="59"/>
      <c r="Q62" s="59"/>
      <c r="R62" s="122">
        <v>37</v>
      </c>
    </row>
    <row r="63" spans="1:18" s="12" customFormat="1" ht="54" x14ac:dyDescent="0.3">
      <c r="A63" s="77"/>
      <c r="B63" s="78">
        <v>2</v>
      </c>
      <c r="C63" s="78">
        <v>3</v>
      </c>
      <c r="D63" s="75" t="s">
        <v>399</v>
      </c>
      <c r="E63" s="68" t="s">
        <v>346</v>
      </c>
      <c r="F63" s="97">
        <v>1500000</v>
      </c>
      <c r="G63" s="75"/>
      <c r="H63" s="80" t="s">
        <v>347</v>
      </c>
      <c r="I63" s="75"/>
      <c r="J63" s="75"/>
      <c r="K63" s="75" t="s">
        <v>345</v>
      </c>
      <c r="L63" s="80"/>
      <c r="M63" s="80" t="s">
        <v>347</v>
      </c>
      <c r="N63" s="98"/>
      <c r="O63" s="59"/>
      <c r="P63" s="59"/>
      <c r="Q63" s="59"/>
      <c r="R63" s="122">
        <v>38</v>
      </c>
    </row>
    <row r="64" spans="1:18" s="12" customFormat="1" ht="54" x14ac:dyDescent="0.3">
      <c r="A64" s="77"/>
      <c r="B64" s="78">
        <v>2</v>
      </c>
      <c r="C64" s="78">
        <v>3</v>
      </c>
      <c r="D64" s="75" t="s">
        <v>400</v>
      </c>
      <c r="E64" s="68" t="s">
        <v>346</v>
      </c>
      <c r="F64" s="97">
        <v>10000000</v>
      </c>
      <c r="G64" s="75"/>
      <c r="H64" s="80" t="s">
        <v>347</v>
      </c>
      <c r="I64" s="75"/>
      <c r="J64" s="75"/>
      <c r="K64" s="75" t="s">
        <v>345</v>
      </c>
      <c r="L64" s="80"/>
      <c r="M64" s="80" t="s">
        <v>347</v>
      </c>
      <c r="N64" s="98"/>
      <c r="O64" s="59"/>
      <c r="P64" s="59"/>
      <c r="Q64" s="59"/>
      <c r="R64" s="122">
        <v>39</v>
      </c>
    </row>
    <row r="65" spans="1:18" s="12" customFormat="1" ht="54" x14ac:dyDescent="0.3">
      <c r="A65" s="77"/>
      <c r="B65" s="78">
        <v>2</v>
      </c>
      <c r="C65" s="78">
        <v>3</v>
      </c>
      <c r="D65" s="75" t="s">
        <v>401</v>
      </c>
      <c r="E65" s="68" t="s">
        <v>346</v>
      </c>
      <c r="F65" s="97">
        <v>12680000</v>
      </c>
      <c r="G65" s="75"/>
      <c r="H65" s="80" t="s">
        <v>347</v>
      </c>
      <c r="I65" s="75"/>
      <c r="J65" s="75"/>
      <c r="K65" s="75" t="s">
        <v>345</v>
      </c>
      <c r="L65" s="80"/>
      <c r="M65" s="80" t="s">
        <v>347</v>
      </c>
      <c r="N65" s="98"/>
      <c r="O65" s="59"/>
      <c r="P65" s="59"/>
      <c r="Q65" s="59"/>
      <c r="R65" s="122">
        <v>40</v>
      </c>
    </row>
    <row r="66" spans="1:18" s="12" customFormat="1" ht="54" x14ac:dyDescent="0.3">
      <c r="A66" s="77"/>
      <c r="B66" s="78">
        <v>2</v>
      </c>
      <c r="C66" s="78">
        <v>3</v>
      </c>
      <c r="D66" s="75" t="s">
        <v>402</v>
      </c>
      <c r="E66" s="68" t="s">
        <v>346</v>
      </c>
      <c r="F66" s="97">
        <v>2000000</v>
      </c>
      <c r="G66" s="75"/>
      <c r="H66" s="80" t="s">
        <v>347</v>
      </c>
      <c r="I66" s="75"/>
      <c r="J66" s="75"/>
      <c r="K66" s="75" t="s">
        <v>345</v>
      </c>
      <c r="L66" s="80"/>
      <c r="M66" s="80" t="s">
        <v>347</v>
      </c>
      <c r="N66" s="98"/>
      <c r="O66" s="59"/>
      <c r="P66" s="59"/>
      <c r="Q66" s="59"/>
      <c r="R66" s="122">
        <v>41</v>
      </c>
    </row>
    <row r="67" spans="1:18" s="12" customFormat="1" ht="54" x14ac:dyDescent="0.3">
      <c r="A67" s="77"/>
      <c r="B67" s="78">
        <v>2</v>
      </c>
      <c r="C67" s="78">
        <v>3</v>
      </c>
      <c r="D67" s="75" t="s">
        <v>403</v>
      </c>
      <c r="E67" s="68" t="s">
        <v>346</v>
      </c>
      <c r="F67" s="97">
        <v>9603000</v>
      </c>
      <c r="G67" s="75"/>
      <c r="H67" s="80" t="s">
        <v>347</v>
      </c>
      <c r="I67" s="75"/>
      <c r="J67" s="75"/>
      <c r="K67" s="75" t="s">
        <v>345</v>
      </c>
      <c r="L67" s="80"/>
      <c r="M67" s="80" t="s">
        <v>347</v>
      </c>
      <c r="N67" s="98"/>
      <c r="O67" s="59"/>
      <c r="P67" s="59"/>
      <c r="Q67" s="59"/>
      <c r="R67" s="122">
        <v>42</v>
      </c>
    </row>
    <row r="68" spans="1:18" s="12" customFormat="1" ht="54" x14ac:dyDescent="0.3">
      <c r="A68" s="77"/>
      <c r="B68" s="78">
        <v>2</v>
      </c>
      <c r="C68" s="78">
        <v>3</v>
      </c>
      <c r="D68" s="75" t="s">
        <v>404</v>
      </c>
      <c r="E68" s="68" t="s">
        <v>346</v>
      </c>
      <c r="F68" s="97">
        <v>3400000</v>
      </c>
      <c r="G68" s="75"/>
      <c r="H68" s="80" t="s">
        <v>347</v>
      </c>
      <c r="I68" s="75"/>
      <c r="J68" s="75"/>
      <c r="K68" s="75" t="s">
        <v>345</v>
      </c>
      <c r="L68" s="80"/>
      <c r="M68" s="80" t="s">
        <v>347</v>
      </c>
      <c r="N68" s="98"/>
      <c r="O68" s="59"/>
      <c r="P68" s="59"/>
      <c r="Q68" s="59"/>
      <c r="R68" s="122">
        <v>43</v>
      </c>
    </row>
    <row r="69" spans="1:18" s="12" customFormat="1" ht="54" x14ac:dyDescent="0.3">
      <c r="A69" s="77"/>
      <c r="B69" s="78">
        <v>2</v>
      </c>
      <c r="C69" s="78">
        <v>3</v>
      </c>
      <c r="D69" s="75" t="s">
        <v>405</v>
      </c>
      <c r="E69" s="68" t="s">
        <v>346</v>
      </c>
      <c r="F69" s="97">
        <v>5550000</v>
      </c>
      <c r="G69" s="75"/>
      <c r="H69" s="80" t="s">
        <v>347</v>
      </c>
      <c r="I69" s="75"/>
      <c r="J69" s="75"/>
      <c r="K69" s="75" t="s">
        <v>345</v>
      </c>
      <c r="L69" s="80"/>
      <c r="M69" s="80" t="s">
        <v>347</v>
      </c>
      <c r="N69" s="98"/>
      <c r="O69" s="59"/>
      <c r="P69" s="59"/>
      <c r="Q69" s="59"/>
      <c r="R69" s="122">
        <v>44</v>
      </c>
    </row>
    <row r="70" spans="1:18" s="12" customFormat="1" ht="54" x14ac:dyDescent="0.3">
      <c r="A70" s="77"/>
      <c r="B70" s="78">
        <v>2</v>
      </c>
      <c r="C70" s="78">
        <v>3</v>
      </c>
      <c r="D70" s="75" t="s">
        <v>406</v>
      </c>
      <c r="E70" s="68" t="s">
        <v>346</v>
      </c>
      <c r="F70" s="97">
        <v>9600000</v>
      </c>
      <c r="G70" s="75"/>
      <c r="H70" s="80" t="s">
        <v>347</v>
      </c>
      <c r="I70" s="75"/>
      <c r="J70" s="75"/>
      <c r="K70" s="75" t="s">
        <v>345</v>
      </c>
      <c r="L70" s="80"/>
      <c r="M70" s="80" t="s">
        <v>347</v>
      </c>
      <c r="N70" s="98"/>
      <c r="O70" s="59"/>
      <c r="P70" s="59"/>
      <c r="Q70" s="59"/>
      <c r="R70" s="122">
        <v>45</v>
      </c>
    </row>
    <row r="71" spans="1:18" s="12" customFormat="1" ht="54" x14ac:dyDescent="0.3">
      <c r="A71" s="77"/>
      <c r="B71" s="78">
        <v>2</v>
      </c>
      <c r="C71" s="78">
        <v>3</v>
      </c>
      <c r="D71" s="75" t="s">
        <v>407</v>
      </c>
      <c r="E71" s="68" t="s">
        <v>346</v>
      </c>
      <c r="F71" s="97">
        <v>5000000</v>
      </c>
      <c r="G71" s="75"/>
      <c r="H71" s="80" t="s">
        <v>347</v>
      </c>
      <c r="I71" s="75"/>
      <c r="J71" s="75"/>
      <c r="K71" s="75" t="s">
        <v>345</v>
      </c>
      <c r="L71" s="80"/>
      <c r="M71" s="80" t="s">
        <v>347</v>
      </c>
      <c r="N71" s="98"/>
      <c r="O71" s="59"/>
      <c r="P71" s="59"/>
      <c r="Q71" s="59"/>
      <c r="R71" s="122">
        <v>46</v>
      </c>
    </row>
    <row r="72" spans="1:18" s="12" customFormat="1" ht="54" x14ac:dyDescent="0.3">
      <c r="A72" s="77"/>
      <c r="B72" s="78">
        <v>2</v>
      </c>
      <c r="C72" s="78">
        <v>3</v>
      </c>
      <c r="D72" s="75" t="s">
        <v>408</v>
      </c>
      <c r="E72" s="68" t="s">
        <v>346</v>
      </c>
      <c r="F72" s="97">
        <v>8042520</v>
      </c>
      <c r="G72" s="75"/>
      <c r="H72" s="80" t="s">
        <v>347</v>
      </c>
      <c r="I72" s="75"/>
      <c r="J72" s="75"/>
      <c r="K72" s="75" t="s">
        <v>345</v>
      </c>
      <c r="L72" s="80"/>
      <c r="M72" s="80" t="s">
        <v>353</v>
      </c>
      <c r="N72" s="80" t="s">
        <v>347</v>
      </c>
      <c r="O72" s="59"/>
      <c r="P72" s="59"/>
      <c r="Q72" s="59"/>
      <c r="R72" s="122">
        <v>47</v>
      </c>
    </row>
    <row r="73" spans="1:18" s="12" customFormat="1" ht="54" x14ac:dyDescent="0.3">
      <c r="A73" s="77"/>
      <c r="B73" s="78">
        <v>2</v>
      </c>
      <c r="C73" s="78">
        <v>3</v>
      </c>
      <c r="D73" s="75" t="s">
        <v>468</v>
      </c>
      <c r="E73" s="68" t="s">
        <v>346</v>
      </c>
      <c r="F73" s="97">
        <v>5015200</v>
      </c>
      <c r="G73" s="75"/>
      <c r="H73" s="80" t="s">
        <v>347</v>
      </c>
      <c r="I73" s="75"/>
      <c r="J73" s="75"/>
      <c r="K73" s="75" t="s">
        <v>345</v>
      </c>
      <c r="L73" s="80" t="s">
        <v>347</v>
      </c>
      <c r="M73" s="80" t="s">
        <v>353</v>
      </c>
      <c r="N73" s="80" t="s">
        <v>353</v>
      </c>
      <c r="O73" s="59"/>
      <c r="P73" s="59"/>
      <c r="Q73" s="59"/>
      <c r="R73" s="122">
        <v>48</v>
      </c>
    </row>
    <row r="74" spans="1:18" s="12" customFormat="1" ht="54" x14ac:dyDescent="0.3">
      <c r="A74" s="77"/>
      <c r="B74" s="78">
        <v>2</v>
      </c>
      <c r="C74" s="78">
        <v>3</v>
      </c>
      <c r="D74" s="75" t="s">
        <v>469</v>
      </c>
      <c r="E74" s="68" t="s">
        <v>346</v>
      </c>
      <c r="F74" s="97">
        <v>10000000</v>
      </c>
      <c r="G74" s="75"/>
      <c r="H74" s="80" t="s">
        <v>347</v>
      </c>
      <c r="I74" s="75"/>
      <c r="J74" s="75"/>
      <c r="K74" s="75" t="s">
        <v>345</v>
      </c>
      <c r="L74" s="80" t="s">
        <v>353</v>
      </c>
      <c r="M74" s="80" t="s">
        <v>347</v>
      </c>
      <c r="N74" s="80" t="s">
        <v>353</v>
      </c>
      <c r="O74" s="59"/>
      <c r="P74" s="59"/>
      <c r="Q74" s="59"/>
      <c r="R74" s="122">
        <v>49</v>
      </c>
    </row>
    <row r="75" spans="1:18" s="12" customFormat="1" ht="72" x14ac:dyDescent="0.3">
      <c r="A75" s="77"/>
      <c r="B75" s="78">
        <v>2</v>
      </c>
      <c r="C75" s="78">
        <v>3</v>
      </c>
      <c r="D75" s="75" t="s">
        <v>470</v>
      </c>
      <c r="E75" s="68" t="s">
        <v>346</v>
      </c>
      <c r="F75" s="97">
        <v>10000000</v>
      </c>
      <c r="G75" s="75"/>
      <c r="H75" s="80" t="s">
        <v>347</v>
      </c>
      <c r="I75" s="75"/>
      <c r="J75" s="75"/>
      <c r="K75" s="75" t="s">
        <v>345</v>
      </c>
      <c r="L75" s="80" t="s">
        <v>353</v>
      </c>
      <c r="M75" s="80" t="s">
        <v>347</v>
      </c>
      <c r="N75" s="80" t="s">
        <v>353</v>
      </c>
      <c r="O75" s="59"/>
      <c r="P75" s="59"/>
      <c r="Q75" s="59"/>
      <c r="R75" s="122">
        <v>50</v>
      </c>
    </row>
    <row r="76" spans="1:18" s="12" customFormat="1" ht="72" x14ac:dyDescent="0.3">
      <c r="A76" s="77"/>
      <c r="B76" s="78">
        <v>2</v>
      </c>
      <c r="C76" s="78">
        <v>3</v>
      </c>
      <c r="D76" s="75" t="s">
        <v>471</v>
      </c>
      <c r="E76" s="68" t="s">
        <v>346</v>
      </c>
      <c r="F76" s="97">
        <v>2500000</v>
      </c>
      <c r="G76" s="75"/>
      <c r="H76" s="80" t="s">
        <v>347</v>
      </c>
      <c r="I76" s="75"/>
      <c r="J76" s="75"/>
      <c r="K76" s="75" t="s">
        <v>345</v>
      </c>
      <c r="L76" s="80" t="s">
        <v>347</v>
      </c>
      <c r="M76" s="80" t="s">
        <v>353</v>
      </c>
      <c r="N76" s="80" t="s">
        <v>353</v>
      </c>
      <c r="O76" s="59"/>
      <c r="P76" s="59"/>
      <c r="Q76" s="59"/>
      <c r="R76" s="122">
        <v>51</v>
      </c>
    </row>
    <row r="77" spans="1:18" s="12" customFormat="1" ht="72" x14ac:dyDescent="0.3">
      <c r="A77" s="77"/>
      <c r="B77" s="78">
        <v>2</v>
      </c>
      <c r="C77" s="78">
        <v>3</v>
      </c>
      <c r="D77" s="75" t="s">
        <v>472</v>
      </c>
      <c r="E77" s="68" t="s">
        <v>346</v>
      </c>
      <c r="F77" s="97">
        <v>2700000</v>
      </c>
      <c r="G77" s="75"/>
      <c r="H77" s="80" t="s">
        <v>347</v>
      </c>
      <c r="I77" s="75"/>
      <c r="J77" s="75"/>
      <c r="K77" s="75" t="s">
        <v>345</v>
      </c>
      <c r="L77" s="80" t="s">
        <v>347</v>
      </c>
      <c r="M77" s="80" t="s">
        <v>353</v>
      </c>
      <c r="N77" s="80" t="s">
        <v>353</v>
      </c>
      <c r="O77" s="118"/>
      <c r="P77" s="118"/>
      <c r="Q77" s="118"/>
      <c r="R77" s="124">
        <v>52</v>
      </c>
    </row>
    <row r="78" spans="1:18" s="12" customFormat="1" ht="54" x14ac:dyDescent="0.3">
      <c r="A78" s="77"/>
      <c r="B78" s="78">
        <v>2</v>
      </c>
      <c r="C78" s="78">
        <v>3</v>
      </c>
      <c r="D78" s="75" t="s">
        <v>473</v>
      </c>
      <c r="E78" s="68" t="s">
        <v>346</v>
      </c>
      <c r="F78" s="97">
        <v>47000000</v>
      </c>
      <c r="G78" s="75"/>
      <c r="H78" s="80" t="s">
        <v>347</v>
      </c>
      <c r="I78" s="75"/>
      <c r="J78" s="75"/>
      <c r="K78" s="75" t="s">
        <v>345</v>
      </c>
      <c r="L78" s="80" t="s">
        <v>347</v>
      </c>
      <c r="M78" s="80" t="s">
        <v>353</v>
      </c>
      <c r="N78" s="80" t="s">
        <v>353</v>
      </c>
      <c r="O78" s="117"/>
      <c r="P78" s="117"/>
      <c r="Q78" s="117"/>
      <c r="R78" s="122">
        <v>53</v>
      </c>
    </row>
    <row r="79" spans="1:18" s="12" customFormat="1" ht="54" x14ac:dyDescent="0.3">
      <c r="A79" s="77"/>
      <c r="B79" s="78">
        <v>2</v>
      </c>
      <c r="C79" s="78">
        <v>3</v>
      </c>
      <c r="D79" s="75" t="s">
        <v>474</v>
      </c>
      <c r="E79" s="68" t="s">
        <v>346</v>
      </c>
      <c r="F79" s="97">
        <v>2500000</v>
      </c>
      <c r="G79" s="75"/>
      <c r="H79" s="80" t="s">
        <v>347</v>
      </c>
      <c r="I79" s="75"/>
      <c r="J79" s="75"/>
      <c r="K79" s="75" t="s">
        <v>345</v>
      </c>
      <c r="L79" s="80" t="s">
        <v>347</v>
      </c>
      <c r="M79" s="80" t="s">
        <v>353</v>
      </c>
      <c r="N79" s="80" t="s">
        <v>353</v>
      </c>
      <c r="O79" s="117"/>
      <c r="P79" s="117"/>
      <c r="Q79" s="117"/>
      <c r="R79" s="122">
        <v>54</v>
      </c>
    </row>
    <row r="80" spans="1:18" s="12" customFormat="1" ht="54" x14ac:dyDescent="0.3">
      <c r="A80" s="77"/>
      <c r="B80" s="78">
        <v>2</v>
      </c>
      <c r="C80" s="78">
        <v>3</v>
      </c>
      <c r="D80" s="75" t="s">
        <v>475</v>
      </c>
      <c r="E80" s="68" t="s">
        <v>346</v>
      </c>
      <c r="F80" s="97">
        <v>2476700</v>
      </c>
      <c r="G80" s="75"/>
      <c r="H80" s="80" t="s">
        <v>347</v>
      </c>
      <c r="I80" s="75"/>
      <c r="J80" s="75"/>
      <c r="K80" s="75" t="s">
        <v>345</v>
      </c>
      <c r="L80" s="80" t="s">
        <v>347</v>
      </c>
      <c r="M80" s="80" t="s">
        <v>353</v>
      </c>
      <c r="N80" s="80" t="s">
        <v>353</v>
      </c>
      <c r="O80" s="117"/>
      <c r="P80" s="117"/>
      <c r="Q80" s="117"/>
      <c r="R80" s="122">
        <v>55</v>
      </c>
    </row>
    <row r="81" spans="1:18" s="12" customFormat="1" ht="54" x14ac:dyDescent="0.3">
      <c r="A81" s="77"/>
      <c r="B81" s="78">
        <v>2</v>
      </c>
      <c r="C81" s="78">
        <v>3</v>
      </c>
      <c r="D81" s="75" t="s">
        <v>476</v>
      </c>
      <c r="E81" s="68" t="s">
        <v>346</v>
      </c>
      <c r="F81" s="97">
        <v>21400000</v>
      </c>
      <c r="G81" s="75"/>
      <c r="H81" s="80" t="s">
        <v>347</v>
      </c>
      <c r="I81" s="75"/>
      <c r="J81" s="75"/>
      <c r="K81" s="75" t="s">
        <v>345</v>
      </c>
      <c r="L81" s="80" t="s">
        <v>347</v>
      </c>
      <c r="M81" s="80" t="s">
        <v>353</v>
      </c>
      <c r="N81" s="80" t="s">
        <v>353</v>
      </c>
      <c r="O81" s="117"/>
      <c r="P81" s="117"/>
      <c r="Q81" s="117"/>
      <c r="R81" s="122">
        <v>56</v>
      </c>
    </row>
    <row r="82" spans="1:18" s="12" customFormat="1" ht="54" x14ac:dyDescent="0.3">
      <c r="A82" s="77"/>
      <c r="B82" s="78">
        <v>2</v>
      </c>
      <c r="C82" s="78">
        <v>3</v>
      </c>
      <c r="D82" s="75" t="s">
        <v>479</v>
      </c>
      <c r="E82" s="68" t="s">
        <v>346</v>
      </c>
      <c r="F82" s="97">
        <v>37100000</v>
      </c>
      <c r="G82" s="75"/>
      <c r="H82" s="80" t="s">
        <v>347</v>
      </c>
      <c r="I82" s="75"/>
      <c r="J82" s="75"/>
      <c r="K82" s="75" t="s">
        <v>345</v>
      </c>
      <c r="L82" s="80" t="s">
        <v>347</v>
      </c>
      <c r="M82" s="80" t="s">
        <v>353</v>
      </c>
      <c r="N82" s="80" t="s">
        <v>353</v>
      </c>
      <c r="O82" s="117"/>
      <c r="P82" s="117"/>
      <c r="Q82" s="117"/>
      <c r="R82" s="122">
        <v>57</v>
      </c>
    </row>
    <row r="83" spans="1:18" s="12" customFormat="1" ht="54" x14ac:dyDescent="0.3">
      <c r="A83" s="77"/>
      <c r="B83" s="78">
        <v>2</v>
      </c>
      <c r="C83" s="78">
        <v>3</v>
      </c>
      <c r="D83" s="75" t="s">
        <v>480</v>
      </c>
      <c r="E83" s="68" t="s">
        <v>346</v>
      </c>
      <c r="F83" s="97">
        <v>2560920</v>
      </c>
      <c r="G83" s="75"/>
      <c r="H83" s="80" t="s">
        <v>347</v>
      </c>
      <c r="I83" s="75"/>
      <c r="J83" s="75"/>
      <c r="K83" s="75" t="s">
        <v>345</v>
      </c>
      <c r="L83" s="80" t="s">
        <v>347</v>
      </c>
      <c r="M83" s="80" t="s">
        <v>353</v>
      </c>
      <c r="N83" s="80" t="s">
        <v>353</v>
      </c>
      <c r="O83" s="117"/>
      <c r="P83" s="117"/>
      <c r="Q83" s="117"/>
      <c r="R83" s="122">
        <v>58</v>
      </c>
    </row>
    <row r="84" spans="1:18" s="12" customFormat="1" ht="54" x14ac:dyDescent="0.3">
      <c r="A84" s="77"/>
      <c r="B84" s="78">
        <v>2</v>
      </c>
      <c r="C84" s="78">
        <v>3</v>
      </c>
      <c r="D84" s="75" t="s">
        <v>482</v>
      </c>
      <c r="E84" s="68" t="s">
        <v>346</v>
      </c>
      <c r="F84" s="97">
        <v>9200000</v>
      </c>
      <c r="G84" s="75"/>
      <c r="H84" s="80" t="s">
        <v>347</v>
      </c>
      <c r="I84" s="75"/>
      <c r="J84" s="75"/>
      <c r="K84" s="75" t="s">
        <v>345</v>
      </c>
      <c r="L84" s="80" t="s">
        <v>353</v>
      </c>
      <c r="M84" s="80" t="s">
        <v>347</v>
      </c>
      <c r="N84" s="80" t="s">
        <v>353</v>
      </c>
      <c r="O84" s="117"/>
      <c r="P84" s="117"/>
      <c r="Q84" s="117"/>
      <c r="R84" s="122">
        <v>59</v>
      </c>
    </row>
    <row r="85" spans="1:18" s="12" customFormat="1" ht="54" x14ac:dyDescent="0.3">
      <c r="A85" s="77"/>
      <c r="B85" s="78">
        <v>2</v>
      </c>
      <c r="C85" s="78">
        <v>3</v>
      </c>
      <c r="D85" s="75" t="s">
        <v>486</v>
      </c>
      <c r="E85" s="68" t="s">
        <v>346</v>
      </c>
      <c r="F85" s="131">
        <v>5310000</v>
      </c>
      <c r="G85" s="75"/>
      <c r="H85" s="80" t="s">
        <v>347</v>
      </c>
      <c r="I85" s="75"/>
      <c r="J85" s="75"/>
      <c r="K85" s="75" t="s">
        <v>345</v>
      </c>
      <c r="L85" s="80" t="s">
        <v>347</v>
      </c>
      <c r="M85" s="80" t="s">
        <v>353</v>
      </c>
      <c r="N85" s="80" t="s">
        <v>353</v>
      </c>
      <c r="O85" s="117"/>
      <c r="P85" s="117"/>
      <c r="Q85" s="117"/>
      <c r="R85" s="122">
        <v>60</v>
      </c>
    </row>
    <row r="86" spans="1:18" s="12" customFormat="1" ht="54" x14ac:dyDescent="0.3">
      <c r="A86" s="77"/>
      <c r="B86" s="78">
        <v>2</v>
      </c>
      <c r="C86" s="78">
        <v>3</v>
      </c>
      <c r="D86" s="75" t="s">
        <v>487</v>
      </c>
      <c r="E86" s="68" t="s">
        <v>346</v>
      </c>
      <c r="F86" s="97">
        <v>24200000</v>
      </c>
      <c r="G86" s="75"/>
      <c r="H86" s="80" t="s">
        <v>347</v>
      </c>
      <c r="I86" s="75"/>
      <c r="J86" s="75"/>
      <c r="K86" s="75" t="s">
        <v>345</v>
      </c>
      <c r="L86" s="80" t="s">
        <v>353</v>
      </c>
      <c r="M86" s="80" t="s">
        <v>353</v>
      </c>
      <c r="N86" s="80" t="s">
        <v>347</v>
      </c>
      <c r="O86" s="117"/>
      <c r="P86" s="117"/>
      <c r="Q86" s="117"/>
      <c r="R86" s="122">
        <v>61</v>
      </c>
    </row>
    <row r="87" spans="1:18" s="12" customFormat="1" ht="54" x14ac:dyDescent="0.3">
      <c r="A87" s="92"/>
      <c r="B87" s="81">
        <v>2</v>
      </c>
      <c r="C87" s="81">
        <v>3</v>
      </c>
      <c r="D87" s="76" t="s">
        <v>488</v>
      </c>
      <c r="E87" s="70" t="s">
        <v>346</v>
      </c>
      <c r="F87" s="99">
        <v>31535200</v>
      </c>
      <c r="G87" s="76"/>
      <c r="H87" s="83" t="s">
        <v>347</v>
      </c>
      <c r="I87" s="76"/>
      <c r="J87" s="76"/>
      <c r="K87" s="76" t="s">
        <v>345</v>
      </c>
      <c r="L87" s="83" t="s">
        <v>353</v>
      </c>
      <c r="M87" s="83" t="s">
        <v>347</v>
      </c>
      <c r="N87" s="83" t="s">
        <v>353</v>
      </c>
      <c r="O87" s="117"/>
      <c r="P87" s="117"/>
      <c r="Q87" s="117"/>
      <c r="R87" s="122">
        <v>62</v>
      </c>
    </row>
    <row r="88" spans="1:18" s="12" customFormat="1" ht="72" x14ac:dyDescent="0.3">
      <c r="A88" s="107" t="s">
        <v>410</v>
      </c>
      <c r="B88" s="101">
        <v>2</v>
      </c>
      <c r="C88" s="101">
        <v>3</v>
      </c>
      <c r="D88" s="102" t="s">
        <v>411</v>
      </c>
      <c r="E88" s="103" t="s">
        <v>346</v>
      </c>
      <c r="F88" s="104">
        <v>10600000</v>
      </c>
      <c r="G88" s="102"/>
      <c r="H88" s="105" t="s">
        <v>347</v>
      </c>
      <c r="I88" s="102"/>
      <c r="J88" s="102"/>
      <c r="K88" s="102" t="s">
        <v>409</v>
      </c>
      <c r="L88" s="105" t="s">
        <v>347</v>
      </c>
      <c r="M88" s="105"/>
      <c r="N88" s="106"/>
      <c r="O88" s="59"/>
      <c r="P88" s="59"/>
      <c r="Q88" s="59"/>
      <c r="R88" s="122">
        <v>1</v>
      </c>
    </row>
    <row r="89" spans="1:18" s="12" customFormat="1" ht="72" x14ac:dyDescent="0.3">
      <c r="A89" s="107"/>
      <c r="B89" s="78">
        <v>2</v>
      </c>
      <c r="C89" s="78">
        <v>3</v>
      </c>
      <c r="D89" s="75" t="s">
        <v>412</v>
      </c>
      <c r="E89" s="68" t="s">
        <v>346</v>
      </c>
      <c r="F89" s="97">
        <v>4972800</v>
      </c>
      <c r="G89" s="75"/>
      <c r="H89" s="80" t="s">
        <v>347</v>
      </c>
      <c r="I89" s="75"/>
      <c r="J89" s="75"/>
      <c r="K89" s="75" t="s">
        <v>345</v>
      </c>
      <c r="L89" s="105" t="s">
        <v>347</v>
      </c>
      <c r="M89" s="80" t="s">
        <v>353</v>
      </c>
      <c r="N89" s="98"/>
      <c r="O89" s="59"/>
      <c r="P89" s="59"/>
      <c r="Q89" s="59"/>
      <c r="R89" s="122">
        <v>2</v>
      </c>
    </row>
    <row r="90" spans="1:18" s="119" customFormat="1" ht="54" x14ac:dyDescent="0.3">
      <c r="A90" s="107"/>
      <c r="B90" s="78">
        <v>2</v>
      </c>
      <c r="C90" s="78">
        <v>3</v>
      </c>
      <c r="D90" s="75" t="s">
        <v>413</v>
      </c>
      <c r="E90" s="68" t="s">
        <v>346</v>
      </c>
      <c r="F90" s="97">
        <v>500000</v>
      </c>
      <c r="G90" s="75"/>
      <c r="H90" s="80" t="s">
        <v>347</v>
      </c>
      <c r="I90" s="75"/>
      <c r="J90" s="75"/>
      <c r="K90" s="75" t="s">
        <v>345</v>
      </c>
      <c r="L90" s="80"/>
      <c r="M90" s="80" t="s">
        <v>347</v>
      </c>
      <c r="N90" s="98"/>
      <c r="O90" s="118"/>
      <c r="P90" s="118"/>
      <c r="Q90" s="118"/>
      <c r="R90" s="124">
        <v>3</v>
      </c>
    </row>
    <row r="91" spans="1:18" s="12" customFormat="1" ht="72" x14ac:dyDescent="0.3">
      <c r="A91" s="108"/>
      <c r="B91" s="81">
        <v>2</v>
      </c>
      <c r="C91" s="81">
        <v>3</v>
      </c>
      <c r="D91" s="76" t="s">
        <v>477</v>
      </c>
      <c r="E91" s="70" t="s">
        <v>346</v>
      </c>
      <c r="F91" s="99">
        <v>5000000</v>
      </c>
      <c r="G91" s="76"/>
      <c r="H91" s="83" t="s">
        <v>347</v>
      </c>
      <c r="I91" s="76"/>
      <c r="J91" s="76"/>
      <c r="K91" s="76" t="s">
        <v>345</v>
      </c>
      <c r="L91" s="83" t="s">
        <v>347</v>
      </c>
      <c r="M91" s="83" t="s">
        <v>353</v>
      </c>
      <c r="N91" s="98"/>
      <c r="O91" s="117"/>
      <c r="P91" s="117"/>
      <c r="Q91" s="117"/>
      <c r="R91" s="122">
        <v>4</v>
      </c>
    </row>
    <row r="92" spans="1:18" s="12" customFormat="1" ht="54" x14ac:dyDescent="0.3">
      <c r="A92" s="62" t="s">
        <v>298</v>
      </c>
      <c r="B92" s="109">
        <v>2</v>
      </c>
      <c r="C92" s="109">
        <v>3</v>
      </c>
      <c r="D92" s="110" t="s">
        <v>415</v>
      </c>
      <c r="E92" s="111" t="s">
        <v>346</v>
      </c>
      <c r="F92" s="112">
        <v>12000000</v>
      </c>
      <c r="G92" s="110"/>
      <c r="H92" s="113" t="s">
        <v>347</v>
      </c>
      <c r="I92" s="110"/>
      <c r="J92" s="110"/>
      <c r="K92" s="110" t="s">
        <v>414</v>
      </c>
      <c r="L92" s="113" t="s">
        <v>347</v>
      </c>
      <c r="M92" s="113"/>
      <c r="N92" s="106"/>
      <c r="O92" s="59"/>
      <c r="P92" s="59"/>
      <c r="Q92" s="59"/>
      <c r="R92" s="122">
        <v>1</v>
      </c>
    </row>
    <row r="93" spans="1:18" s="12" customFormat="1" ht="108" x14ac:dyDescent="0.3">
      <c r="A93" s="107"/>
      <c r="B93" s="78">
        <v>2</v>
      </c>
      <c r="C93" s="78">
        <v>3</v>
      </c>
      <c r="D93" s="75" t="s">
        <v>416</v>
      </c>
      <c r="E93" s="68" t="s">
        <v>346</v>
      </c>
      <c r="F93" s="97">
        <v>50000000</v>
      </c>
      <c r="G93" s="75"/>
      <c r="H93" s="80" t="s">
        <v>347</v>
      </c>
      <c r="I93" s="75"/>
      <c r="J93" s="75"/>
      <c r="K93" s="75" t="s">
        <v>414</v>
      </c>
      <c r="L93" s="105" t="s">
        <v>347</v>
      </c>
      <c r="M93" s="80" t="s">
        <v>353</v>
      </c>
      <c r="N93" s="98"/>
      <c r="O93" s="59"/>
      <c r="P93" s="59"/>
      <c r="Q93" s="59"/>
      <c r="R93" s="122">
        <v>2</v>
      </c>
    </row>
    <row r="94" spans="1:18" s="12" customFormat="1" ht="90" x14ac:dyDescent="0.3">
      <c r="A94" s="107"/>
      <c r="B94" s="78">
        <v>2</v>
      </c>
      <c r="C94" s="78">
        <v>3</v>
      </c>
      <c r="D94" s="75" t="s">
        <v>417</v>
      </c>
      <c r="E94" s="68" t="s">
        <v>346</v>
      </c>
      <c r="F94" s="97">
        <v>6176000</v>
      </c>
      <c r="G94" s="75"/>
      <c r="H94" s="80" t="s">
        <v>347</v>
      </c>
      <c r="I94" s="75"/>
      <c r="J94" s="75"/>
      <c r="K94" s="75" t="s">
        <v>414</v>
      </c>
      <c r="L94" s="105" t="s">
        <v>347</v>
      </c>
      <c r="M94" s="80" t="s">
        <v>353</v>
      </c>
      <c r="N94" s="98"/>
      <c r="O94" s="59"/>
      <c r="P94" s="59"/>
      <c r="Q94" s="59"/>
      <c r="R94" s="122">
        <v>3</v>
      </c>
    </row>
    <row r="95" spans="1:18" s="12" customFormat="1" ht="108" x14ac:dyDescent="0.3">
      <c r="A95" s="107"/>
      <c r="B95" s="78">
        <v>2</v>
      </c>
      <c r="C95" s="78">
        <v>3</v>
      </c>
      <c r="D95" s="75" t="s">
        <v>418</v>
      </c>
      <c r="E95" s="68" t="s">
        <v>346</v>
      </c>
      <c r="F95" s="97">
        <v>4860000</v>
      </c>
      <c r="G95" s="75"/>
      <c r="H95" s="80" t="s">
        <v>347</v>
      </c>
      <c r="I95" s="75"/>
      <c r="J95" s="75"/>
      <c r="K95" s="75" t="s">
        <v>414</v>
      </c>
      <c r="L95" s="105" t="s">
        <v>347</v>
      </c>
      <c r="M95" s="80" t="s">
        <v>353</v>
      </c>
      <c r="N95" s="98"/>
      <c r="O95" s="59"/>
      <c r="P95" s="59"/>
      <c r="Q95" s="59"/>
      <c r="R95" s="122">
        <v>4</v>
      </c>
    </row>
    <row r="96" spans="1:18" s="12" customFormat="1" ht="72" x14ac:dyDescent="0.3">
      <c r="A96" s="107"/>
      <c r="B96" s="78">
        <v>2</v>
      </c>
      <c r="C96" s="78">
        <v>3</v>
      </c>
      <c r="D96" s="75" t="s">
        <v>419</v>
      </c>
      <c r="E96" s="68" t="s">
        <v>346</v>
      </c>
      <c r="F96" s="97">
        <v>40000000</v>
      </c>
      <c r="G96" s="75"/>
      <c r="H96" s="80" t="s">
        <v>347</v>
      </c>
      <c r="I96" s="75"/>
      <c r="J96" s="75"/>
      <c r="K96" s="75" t="s">
        <v>414</v>
      </c>
      <c r="L96" s="105" t="s">
        <v>347</v>
      </c>
      <c r="M96" s="80" t="s">
        <v>353</v>
      </c>
      <c r="N96" s="98"/>
      <c r="O96" s="59"/>
      <c r="P96" s="59"/>
      <c r="Q96" s="59"/>
      <c r="R96" s="122">
        <v>5</v>
      </c>
    </row>
    <row r="97" spans="1:18" s="12" customFormat="1" ht="54" x14ac:dyDescent="0.3">
      <c r="A97" s="107"/>
      <c r="B97" s="78">
        <v>2</v>
      </c>
      <c r="C97" s="78">
        <v>3</v>
      </c>
      <c r="D97" s="75" t="s">
        <v>420</v>
      </c>
      <c r="E97" s="68" t="s">
        <v>346</v>
      </c>
      <c r="F97" s="97">
        <v>6019100</v>
      </c>
      <c r="G97" s="75"/>
      <c r="H97" s="80" t="s">
        <v>347</v>
      </c>
      <c r="I97" s="75"/>
      <c r="J97" s="75"/>
      <c r="K97" s="75" t="s">
        <v>414</v>
      </c>
      <c r="L97" s="105" t="s">
        <v>353</v>
      </c>
      <c r="M97" s="105"/>
      <c r="N97" s="105" t="s">
        <v>347</v>
      </c>
      <c r="O97" s="59"/>
      <c r="P97" s="59"/>
      <c r="Q97" s="59"/>
      <c r="R97" s="122">
        <v>6</v>
      </c>
    </row>
    <row r="98" spans="1:18" s="12" customFormat="1" ht="54" x14ac:dyDescent="0.3">
      <c r="A98" s="107"/>
      <c r="B98" s="78">
        <v>2</v>
      </c>
      <c r="C98" s="78">
        <v>3</v>
      </c>
      <c r="D98" s="75" t="s">
        <v>421</v>
      </c>
      <c r="E98" s="68" t="s">
        <v>346</v>
      </c>
      <c r="F98" s="97">
        <v>800000</v>
      </c>
      <c r="G98" s="75"/>
      <c r="H98" s="80" t="s">
        <v>347</v>
      </c>
      <c r="I98" s="75"/>
      <c r="J98" s="75"/>
      <c r="K98" s="75" t="s">
        <v>414</v>
      </c>
      <c r="L98" s="105" t="s">
        <v>353</v>
      </c>
      <c r="M98" s="105" t="s">
        <v>347</v>
      </c>
      <c r="N98" s="98"/>
      <c r="O98" s="59"/>
      <c r="P98" s="59"/>
      <c r="Q98" s="59"/>
      <c r="R98" s="122">
        <v>7</v>
      </c>
    </row>
    <row r="99" spans="1:18" s="12" customFormat="1" ht="54" x14ac:dyDescent="0.3">
      <c r="A99" s="107"/>
      <c r="B99" s="78">
        <v>2</v>
      </c>
      <c r="C99" s="78">
        <v>3</v>
      </c>
      <c r="D99" s="75" t="s">
        <v>422</v>
      </c>
      <c r="E99" s="68" t="s">
        <v>346</v>
      </c>
      <c r="F99" s="97">
        <v>800000</v>
      </c>
      <c r="G99" s="75"/>
      <c r="H99" s="80" t="s">
        <v>347</v>
      </c>
      <c r="I99" s="75"/>
      <c r="J99" s="75"/>
      <c r="K99" s="75" t="s">
        <v>414</v>
      </c>
      <c r="L99" s="105" t="s">
        <v>353</v>
      </c>
      <c r="M99" s="105" t="s">
        <v>347</v>
      </c>
      <c r="N99" s="98"/>
      <c r="O99" s="59"/>
      <c r="P99" s="59"/>
      <c r="Q99" s="59"/>
      <c r="R99" s="122">
        <v>8</v>
      </c>
    </row>
    <row r="100" spans="1:18" s="12" customFormat="1" ht="72" x14ac:dyDescent="0.3">
      <c r="A100" s="107"/>
      <c r="B100" s="78">
        <v>2</v>
      </c>
      <c r="C100" s="78">
        <v>3</v>
      </c>
      <c r="D100" s="75" t="s">
        <v>423</v>
      </c>
      <c r="E100" s="68" t="s">
        <v>346</v>
      </c>
      <c r="F100" s="97">
        <v>2610000</v>
      </c>
      <c r="G100" s="75"/>
      <c r="H100" s="80" t="s">
        <v>347</v>
      </c>
      <c r="I100" s="75"/>
      <c r="J100" s="75"/>
      <c r="K100" s="75" t="s">
        <v>414</v>
      </c>
      <c r="L100" s="105" t="s">
        <v>353</v>
      </c>
      <c r="M100" s="105" t="s">
        <v>347</v>
      </c>
      <c r="N100" s="98"/>
      <c r="O100" s="59"/>
      <c r="P100" s="59"/>
      <c r="Q100" s="59"/>
      <c r="R100" s="122">
        <v>9</v>
      </c>
    </row>
    <row r="101" spans="1:18" s="12" customFormat="1" ht="54" x14ac:dyDescent="0.3">
      <c r="A101" s="107"/>
      <c r="B101" s="78">
        <v>2</v>
      </c>
      <c r="C101" s="78">
        <v>3</v>
      </c>
      <c r="D101" s="75" t="s">
        <v>424</v>
      </c>
      <c r="E101" s="68" t="s">
        <v>346</v>
      </c>
      <c r="F101" s="97">
        <v>3352200</v>
      </c>
      <c r="G101" s="75"/>
      <c r="H101" s="80" t="s">
        <v>347</v>
      </c>
      <c r="I101" s="75"/>
      <c r="J101" s="75"/>
      <c r="K101" s="75" t="s">
        <v>414</v>
      </c>
      <c r="L101" s="105" t="s">
        <v>353</v>
      </c>
      <c r="M101" s="105" t="s">
        <v>347</v>
      </c>
      <c r="N101" s="98"/>
      <c r="O101" s="59"/>
      <c r="P101" s="59"/>
      <c r="Q101" s="59"/>
      <c r="R101" s="122">
        <v>10</v>
      </c>
    </row>
    <row r="102" spans="1:18" s="12" customFormat="1" ht="54" x14ac:dyDescent="0.3">
      <c r="A102" s="107"/>
      <c r="B102" s="78">
        <v>2</v>
      </c>
      <c r="C102" s="78">
        <v>3</v>
      </c>
      <c r="D102" s="75" t="s">
        <v>425</v>
      </c>
      <c r="E102" s="68" t="s">
        <v>346</v>
      </c>
      <c r="F102" s="97">
        <v>19000000</v>
      </c>
      <c r="G102" s="75"/>
      <c r="H102" s="80" t="s">
        <v>347</v>
      </c>
      <c r="I102" s="75"/>
      <c r="J102" s="75"/>
      <c r="K102" s="75" t="s">
        <v>414</v>
      </c>
      <c r="L102" s="105" t="s">
        <v>353</v>
      </c>
      <c r="M102" s="105" t="s">
        <v>347</v>
      </c>
      <c r="N102" s="98"/>
      <c r="O102" s="59"/>
      <c r="P102" s="59"/>
      <c r="Q102" s="59"/>
      <c r="R102" s="122">
        <v>11</v>
      </c>
    </row>
    <row r="103" spans="1:18" s="12" customFormat="1" ht="54" x14ac:dyDescent="0.3">
      <c r="A103" s="107"/>
      <c r="B103" s="78">
        <v>2</v>
      </c>
      <c r="C103" s="78">
        <v>3</v>
      </c>
      <c r="D103" s="75" t="s">
        <v>426</v>
      </c>
      <c r="E103" s="68" t="s">
        <v>346</v>
      </c>
      <c r="F103" s="97">
        <v>8800000</v>
      </c>
      <c r="G103" s="75"/>
      <c r="H103" s="80" t="s">
        <v>347</v>
      </c>
      <c r="I103" s="75"/>
      <c r="J103" s="75"/>
      <c r="K103" s="75" t="s">
        <v>414</v>
      </c>
      <c r="L103" s="105" t="s">
        <v>353</v>
      </c>
      <c r="M103" s="105" t="s">
        <v>347</v>
      </c>
      <c r="N103" s="98"/>
      <c r="O103" s="59"/>
      <c r="P103" s="59"/>
      <c r="Q103" s="59"/>
      <c r="R103" s="122">
        <v>12</v>
      </c>
    </row>
    <row r="104" spans="1:18" s="12" customFormat="1" ht="54" x14ac:dyDescent="0.3">
      <c r="A104" s="108"/>
      <c r="B104" s="81">
        <v>2</v>
      </c>
      <c r="C104" s="81">
        <v>3</v>
      </c>
      <c r="D104" s="76" t="s">
        <v>427</v>
      </c>
      <c r="E104" s="70" t="s">
        <v>346</v>
      </c>
      <c r="F104" s="99">
        <v>3561600</v>
      </c>
      <c r="G104" s="76"/>
      <c r="H104" s="83" t="s">
        <v>347</v>
      </c>
      <c r="I104" s="76"/>
      <c r="J104" s="76"/>
      <c r="K104" s="76" t="s">
        <v>414</v>
      </c>
      <c r="L104" s="83"/>
      <c r="M104" s="83" t="s">
        <v>347</v>
      </c>
      <c r="N104" s="98"/>
      <c r="O104" s="59"/>
      <c r="P104" s="59"/>
      <c r="Q104" s="59"/>
      <c r="R104" s="122">
        <v>13</v>
      </c>
    </row>
    <row r="105" spans="1:18" s="12" customFormat="1" ht="21" x14ac:dyDescent="0.3">
      <c r="A105" s="216" t="s">
        <v>140</v>
      </c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125">
        <f>SUM(F106:F116)</f>
        <v>68099900</v>
      </c>
    </row>
    <row r="106" spans="1:18" s="12" customFormat="1" ht="54" x14ac:dyDescent="0.3">
      <c r="A106" s="88" t="s">
        <v>428</v>
      </c>
      <c r="B106" s="109">
        <v>2</v>
      </c>
      <c r="C106" s="109">
        <v>11</v>
      </c>
      <c r="D106" s="110" t="s">
        <v>429</v>
      </c>
      <c r="E106" s="111" t="s">
        <v>346</v>
      </c>
      <c r="F106" s="112">
        <v>6516000</v>
      </c>
      <c r="G106" s="110"/>
      <c r="H106" s="113" t="s">
        <v>347</v>
      </c>
      <c r="I106" s="110"/>
      <c r="J106" s="110"/>
      <c r="K106" s="110" t="s">
        <v>357</v>
      </c>
      <c r="L106" s="113" t="s">
        <v>347</v>
      </c>
      <c r="M106" s="113"/>
      <c r="N106" s="114"/>
      <c r="O106" s="59"/>
      <c r="P106" s="59"/>
      <c r="Q106" s="59"/>
      <c r="R106" s="122">
        <v>1</v>
      </c>
    </row>
    <row r="107" spans="1:18" s="12" customFormat="1" ht="54" x14ac:dyDescent="0.3">
      <c r="A107" s="107"/>
      <c r="B107" s="78">
        <v>2</v>
      </c>
      <c r="C107" s="78">
        <v>11</v>
      </c>
      <c r="D107" s="75" t="s">
        <v>430</v>
      </c>
      <c r="E107" s="68" t="s">
        <v>346</v>
      </c>
      <c r="F107" s="97">
        <v>4978600</v>
      </c>
      <c r="G107" s="75"/>
      <c r="H107" s="80" t="s">
        <v>347</v>
      </c>
      <c r="I107" s="75"/>
      <c r="J107" s="75"/>
      <c r="K107" s="75" t="s">
        <v>357</v>
      </c>
      <c r="L107" s="105" t="s">
        <v>353</v>
      </c>
      <c r="M107" s="105" t="s">
        <v>347</v>
      </c>
      <c r="N107" s="98"/>
      <c r="O107" s="59"/>
      <c r="P107" s="59"/>
      <c r="Q107" s="59"/>
      <c r="R107" s="122">
        <v>2</v>
      </c>
    </row>
    <row r="108" spans="1:18" s="12" customFormat="1" ht="54" x14ac:dyDescent="0.3">
      <c r="A108" s="107"/>
      <c r="B108" s="78">
        <v>2</v>
      </c>
      <c r="C108" s="78">
        <v>11</v>
      </c>
      <c r="D108" s="75" t="s">
        <v>431</v>
      </c>
      <c r="E108" s="68" t="s">
        <v>346</v>
      </c>
      <c r="F108" s="97">
        <v>10000000</v>
      </c>
      <c r="G108" s="75"/>
      <c r="H108" s="80" t="s">
        <v>347</v>
      </c>
      <c r="I108" s="75"/>
      <c r="J108" s="75"/>
      <c r="K108" s="75" t="s">
        <v>357</v>
      </c>
      <c r="L108" s="105" t="s">
        <v>353</v>
      </c>
      <c r="M108" s="105" t="s">
        <v>347</v>
      </c>
      <c r="N108" s="98"/>
      <c r="O108" s="59"/>
      <c r="P108" s="59"/>
      <c r="Q108" s="59"/>
      <c r="R108" s="122">
        <v>3</v>
      </c>
    </row>
    <row r="109" spans="1:18" s="12" customFormat="1" ht="54" x14ac:dyDescent="0.3">
      <c r="A109" s="107"/>
      <c r="B109" s="78">
        <v>2</v>
      </c>
      <c r="C109" s="78">
        <v>11</v>
      </c>
      <c r="D109" s="75" t="s">
        <v>432</v>
      </c>
      <c r="E109" s="68" t="s">
        <v>346</v>
      </c>
      <c r="F109" s="97">
        <v>10000000</v>
      </c>
      <c r="G109" s="75"/>
      <c r="H109" s="80" t="s">
        <v>347</v>
      </c>
      <c r="I109" s="75"/>
      <c r="J109" s="75"/>
      <c r="K109" s="75" t="s">
        <v>357</v>
      </c>
      <c r="L109" s="105" t="s">
        <v>353</v>
      </c>
      <c r="M109" s="105" t="s">
        <v>353</v>
      </c>
      <c r="N109" s="105" t="s">
        <v>347</v>
      </c>
      <c r="O109" s="59"/>
      <c r="P109" s="59"/>
      <c r="Q109" s="59"/>
      <c r="R109" s="122">
        <v>4</v>
      </c>
    </row>
    <row r="110" spans="1:18" s="12" customFormat="1" ht="54" x14ac:dyDescent="0.3">
      <c r="A110" s="107"/>
      <c r="B110" s="78">
        <v>2</v>
      </c>
      <c r="C110" s="78">
        <v>11</v>
      </c>
      <c r="D110" s="75" t="s">
        <v>433</v>
      </c>
      <c r="E110" s="68" t="s">
        <v>346</v>
      </c>
      <c r="F110" s="97">
        <v>5972200</v>
      </c>
      <c r="G110" s="75"/>
      <c r="H110" s="80" t="s">
        <v>347</v>
      </c>
      <c r="I110" s="75"/>
      <c r="J110" s="75"/>
      <c r="K110" s="75" t="s">
        <v>357</v>
      </c>
      <c r="L110" s="105" t="s">
        <v>353</v>
      </c>
      <c r="M110" s="105" t="s">
        <v>353</v>
      </c>
      <c r="N110" s="105" t="s">
        <v>347</v>
      </c>
      <c r="O110" s="59"/>
      <c r="P110" s="59"/>
      <c r="Q110" s="59"/>
      <c r="R110" s="122">
        <v>5</v>
      </c>
    </row>
    <row r="111" spans="1:18" s="12" customFormat="1" ht="54" x14ac:dyDescent="0.3">
      <c r="A111" s="107"/>
      <c r="B111" s="78">
        <v>2</v>
      </c>
      <c r="C111" s="78">
        <v>11</v>
      </c>
      <c r="D111" s="75" t="s">
        <v>434</v>
      </c>
      <c r="E111" s="68" t="s">
        <v>346</v>
      </c>
      <c r="F111" s="97">
        <v>3000000</v>
      </c>
      <c r="G111" s="75"/>
      <c r="H111" s="80" t="s">
        <v>347</v>
      </c>
      <c r="I111" s="75"/>
      <c r="J111" s="75"/>
      <c r="K111" s="75" t="s">
        <v>357</v>
      </c>
      <c r="L111" s="105" t="s">
        <v>347</v>
      </c>
      <c r="M111" s="105" t="s">
        <v>353</v>
      </c>
      <c r="N111" s="105" t="s">
        <v>353</v>
      </c>
      <c r="O111" s="59"/>
      <c r="P111" s="59"/>
      <c r="Q111" s="59"/>
      <c r="R111" s="122">
        <v>6</v>
      </c>
    </row>
    <row r="112" spans="1:18" s="12" customFormat="1" ht="54" x14ac:dyDescent="0.3">
      <c r="A112" s="107"/>
      <c r="B112" s="78">
        <v>2</v>
      </c>
      <c r="C112" s="78">
        <v>11</v>
      </c>
      <c r="D112" s="75" t="s">
        <v>435</v>
      </c>
      <c r="E112" s="68" t="s">
        <v>346</v>
      </c>
      <c r="F112" s="97">
        <v>2000000</v>
      </c>
      <c r="G112" s="75"/>
      <c r="H112" s="80" t="s">
        <v>347</v>
      </c>
      <c r="I112" s="75"/>
      <c r="J112" s="75"/>
      <c r="K112" s="75" t="s">
        <v>357</v>
      </c>
      <c r="L112" s="105" t="s">
        <v>353</v>
      </c>
      <c r="M112" s="105" t="s">
        <v>353</v>
      </c>
      <c r="N112" s="105" t="s">
        <v>347</v>
      </c>
      <c r="O112" s="59"/>
      <c r="P112" s="59"/>
      <c r="Q112" s="59"/>
      <c r="R112" s="122">
        <v>7</v>
      </c>
    </row>
    <row r="113" spans="1:18" s="12" customFormat="1" ht="54" x14ac:dyDescent="0.3">
      <c r="A113" s="107"/>
      <c r="B113" s="78">
        <v>2</v>
      </c>
      <c r="C113" s="78">
        <v>11</v>
      </c>
      <c r="D113" s="75" t="s">
        <v>467</v>
      </c>
      <c r="E113" s="68" t="s">
        <v>346</v>
      </c>
      <c r="F113" s="97">
        <v>1500000</v>
      </c>
      <c r="G113" s="75"/>
      <c r="H113" s="80" t="s">
        <v>347</v>
      </c>
      <c r="I113" s="75"/>
      <c r="J113" s="75"/>
      <c r="K113" s="75" t="s">
        <v>357</v>
      </c>
      <c r="L113" s="105" t="s">
        <v>353</v>
      </c>
      <c r="M113" s="105" t="s">
        <v>353</v>
      </c>
      <c r="N113" s="105" t="s">
        <v>347</v>
      </c>
      <c r="O113" s="59"/>
      <c r="P113" s="59"/>
      <c r="Q113" s="59"/>
      <c r="R113" s="122">
        <v>8</v>
      </c>
    </row>
    <row r="114" spans="1:18" s="12" customFormat="1" ht="54" x14ac:dyDescent="0.3">
      <c r="A114" s="107"/>
      <c r="B114" s="78">
        <v>2</v>
      </c>
      <c r="C114" s="78">
        <v>11</v>
      </c>
      <c r="D114" s="75" t="s">
        <v>478</v>
      </c>
      <c r="E114" s="68" t="s">
        <v>346</v>
      </c>
      <c r="F114" s="97">
        <v>4978600</v>
      </c>
      <c r="G114" s="75"/>
      <c r="H114" s="80" t="s">
        <v>347</v>
      </c>
      <c r="I114" s="75"/>
      <c r="J114" s="75"/>
      <c r="K114" s="75" t="s">
        <v>357</v>
      </c>
      <c r="L114" s="105" t="s">
        <v>353</v>
      </c>
      <c r="M114" s="105" t="s">
        <v>347</v>
      </c>
      <c r="N114" s="105" t="s">
        <v>353</v>
      </c>
      <c r="O114" s="59"/>
      <c r="P114" s="59"/>
      <c r="Q114" s="59"/>
      <c r="R114" s="122">
        <v>9</v>
      </c>
    </row>
    <row r="115" spans="1:18" s="12" customFormat="1" ht="54" x14ac:dyDescent="0.3">
      <c r="A115" s="107"/>
      <c r="B115" s="78">
        <v>2</v>
      </c>
      <c r="C115" s="78">
        <v>11</v>
      </c>
      <c r="D115" s="75" t="s">
        <v>481</v>
      </c>
      <c r="E115" s="68" t="s">
        <v>346</v>
      </c>
      <c r="F115" s="97">
        <v>10000000</v>
      </c>
      <c r="G115" s="75"/>
      <c r="H115" s="80" t="s">
        <v>347</v>
      </c>
      <c r="I115" s="75"/>
      <c r="J115" s="75"/>
      <c r="K115" s="75" t="s">
        <v>357</v>
      </c>
      <c r="L115" s="105" t="s">
        <v>347</v>
      </c>
      <c r="M115" s="105" t="s">
        <v>353</v>
      </c>
      <c r="N115" s="105" t="s">
        <v>353</v>
      </c>
      <c r="O115" s="59"/>
      <c r="P115" s="59"/>
      <c r="Q115" s="59"/>
      <c r="R115" s="122">
        <v>10</v>
      </c>
    </row>
    <row r="116" spans="1:18" s="12" customFormat="1" ht="54" x14ac:dyDescent="0.3">
      <c r="A116" s="108"/>
      <c r="B116" s="81">
        <v>2</v>
      </c>
      <c r="C116" s="81">
        <v>11</v>
      </c>
      <c r="D116" s="76" t="s">
        <v>483</v>
      </c>
      <c r="E116" s="70" t="s">
        <v>346</v>
      </c>
      <c r="F116" s="99">
        <v>9154500</v>
      </c>
      <c r="G116" s="76"/>
      <c r="H116" s="83" t="s">
        <v>347</v>
      </c>
      <c r="I116" s="76"/>
      <c r="J116" s="76"/>
      <c r="K116" s="76" t="s">
        <v>357</v>
      </c>
      <c r="L116" s="115" t="s">
        <v>347</v>
      </c>
      <c r="M116" s="115" t="s">
        <v>353</v>
      </c>
      <c r="N116" s="115" t="s">
        <v>353</v>
      </c>
      <c r="O116" s="59"/>
      <c r="P116" s="59"/>
      <c r="Q116" s="59"/>
      <c r="R116" s="122">
        <v>11</v>
      </c>
    </row>
    <row r="117" spans="1:18" s="12" customFormat="1" ht="54" x14ac:dyDescent="0.3">
      <c r="A117" s="62" t="s">
        <v>300</v>
      </c>
      <c r="B117" s="78">
        <v>2</v>
      </c>
      <c r="C117" s="89">
        <v>11</v>
      </c>
      <c r="D117" s="75" t="s">
        <v>437</v>
      </c>
      <c r="E117" s="68" t="s">
        <v>346</v>
      </c>
      <c r="F117" s="97">
        <v>3000000</v>
      </c>
      <c r="G117" s="75"/>
      <c r="H117" s="80" t="s">
        <v>347</v>
      </c>
      <c r="I117" s="75"/>
      <c r="J117" s="75"/>
      <c r="K117" s="74" t="s">
        <v>357</v>
      </c>
      <c r="L117" s="105" t="s">
        <v>347</v>
      </c>
      <c r="M117" s="80" t="s">
        <v>353</v>
      </c>
      <c r="N117" s="98"/>
      <c r="O117" s="59"/>
      <c r="P117" s="59"/>
      <c r="Q117" s="59"/>
      <c r="R117" s="122">
        <v>1</v>
      </c>
    </row>
    <row r="118" spans="1:18" s="12" customFormat="1" ht="54" x14ac:dyDescent="0.3">
      <c r="A118" s="107"/>
      <c r="B118" s="78">
        <v>2</v>
      </c>
      <c r="C118" s="78">
        <v>11</v>
      </c>
      <c r="D118" s="75" t="s">
        <v>436</v>
      </c>
      <c r="E118" s="68" t="s">
        <v>346</v>
      </c>
      <c r="F118" s="97">
        <v>1650000</v>
      </c>
      <c r="G118" s="75"/>
      <c r="H118" s="80" t="s">
        <v>347</v>
      </c>
      <c r="I118" s="75"/>
      <c r="J118" s="75"/>
      <c r="K118" s="75" t="s">
        <v>357</v>
      </c>
      <c r="L118" s="105" t="s">
        <v>347</v>
      </c>
      <c r="M118" s="80" t="s">
        <v>353</v>
      </c>
      <c r="N118" s="98"/>
      <c r="O118" s="59"/>
      <c r="P118" s="59"/>
      <c r="Q118" s="59"/>
      <c r="R118" s="122">
        <v>2</v>
      </c>
    </row>
    <row r="119" spans="1:18" s="12" customFormat="1" ht="72" x14ac:dyDescent="0.3">
      <c r="A119" s="107"/>
      <c r="B119" s="78">
        <v>2</v>
      </c>
      <c r="C119" s="78">
        <v>11</v>
      </c>
      <c r="D119" s="75" t="s">
        <v>438</v>
      </c>
      <c r="E119" s="68" t="s">
        <v>346</v>
      </c>
      <c r="F119" s="97">
        <v>10000000</v>
      </c>
      <c r="G119" s="75"/>
      <c r="H119" s="80" t="s">
        <v>347</v>
      </c>
      <c r="I119" s="75"/>
      <c r="J119" s="75"/>
      <c r="K119" s="75" t="s">
        <v>357</v>
      </c>
      <c r="L119" s="105" t="s">
        <v>347</v>
      </c>
      <c r="M119" s="80" t="s">
        <v>353</v>
      </c>
      <c r="N119" s="98"/>
      <c r="O119" s="59"/>
      <c r="P119" s="59"/>
      <c r="Q119" s="59"/>
      <c r="R119" s="122">
        <v>3</v>
      </c>
    </row>
    <row r="120" spans="1:18" s="12" customFormat="1" ht="54" x14ac:dyDescent="0.3">
      <c r="A120" s="107"/>
      <c r="B120" s="78">
        <v>2</v>
      </c>
      <c r="C120" s="78">
        <v>11</v>
      </c>
      <c r="D120" s="75" t="s">
        <v>439</v>
      </c>
      <c r="E120" s="68" t="s">
        <v>346</v>
      </c>
      <c r="F120" s="97">
        <v>5000000</v>
      </c>
      <c r="G120" s="75"/>
      <c r="H120" s="80" t="s">
        <v>347</v>
      </c>
      <c r="I120" s="75"/>
      <c r="J120" s="75"/>
      <c r="K120" s="75" t="s">
        <v>357</v>
      </c>
      <c r="L120" s="105" t="s">
        <v>347</v>
      </c>
      <c r="M120" s="80" t="s">
        <v>353</v>
      </c>
      <c r="N120" s="98"/>
      <c r="O120" s="59"/>
      <c r="P120" s="59"/>
      <c r="Q120" s="59"/>
      <c r="R120" s="122">
        <v>4</v>
      </c>
    </row>
    <row r="121" spans="1:18" s="12" customFormat="1" ht="72" x14ac:dyDescent="0.3">
      <c r="A121" s="107"/>
      <c r="B121" s="78">
        <v>2</v>
      </c>
      <c r="C121" s="78">
        <v>11</v>
      </c>
      <c r="D121" s="75" t="s">
        <v>440</v>
      </c>
      <c r="E121" s="68" t="s">
        <v>346</v>
      </c>
      <c r="F121" s="97">
        <v>5000000</v>
      </c>
      <c r="G121" s="75"/>
      <c r="H121" s="80" t="s">
        <v>347</v>
      </c>
      <c r="I121" s="75"/>
      <c r="J121" s="75"/>
      <c r="K121" s="75" t="s">
        <v>357</v>
      </c>
      <c r="L121" s="105" t="s">
        <v>347</v>
      </c>
      <c r="M121" s="80" t="s">
        <v>353</v>
      </c>
      <c r="N121" s="98"/>
      <c r="O121" s="59"/>
      <c r="P121" s="59"/>
      <c r="Q121" s="59"/>
      <c r="R121" s="122">
        <v>5</v>
      </c>
    </row>
    <row r="122" spans="1:18" s="12" customFormat="1" ht="54" x14ac:dyDescent="0.3">
      <c r="A122" s="107"/>
      <c r="B122" s="78">
        <v>2</v>
      </c>
      <c r="C122" s="78">
        <v>11</v>
      </c>
      <c r="D122" s="75" t="s">
        <v>441</v>
      </c>
      <c r="E122" s="68" t="s">
        <v>346</v>
      </c>
      <c r="F122" s="97">
        <v>9000000</v>
      </c>
      <c r="G122" s="75"/>
      <c r="H122" s="80" t="s">
        <v>347</v>
      </c>
      <c r="I122" s="75"/>
      <c r="J122" s="75"/>
      <c r="K122" s="75" t="s">
        <v>357</v>
      </c>
      <c r="L122" s="105" t="s">
        <v>347</v>
      </c>
      <c r="M122" s="80" t="s">
        <v>353</v>
      </c>
      <c r="N122" s="98"/>
      <c r="O122" s="59"/>
      <c r="P122" s="59"/>
      <c r="Q122" s="59"/>
      <c r="R122" s="122">
        <v>6</v>
      </c>
    </row>
    <row r="123" spans="1:18" s="12" customFormat="1" ht="54" x14ac:dyDescent="0.3">
      <c r="A123" s="107"/>
      <c r="B123" s="78">
        <v>2</v>
      </c>
      <c r="C123" s="78">
        <v>11</v>
      </c>
      <c r="D123" s="75" t="s">
        <v>442</v>
      </c>
      <c r="E123" s="68" t="s">
        <v>346</v>
      </c>
      <c r="F123" s="97">
        <v>7000000</v>
      </c>
      <c r="G123" s="75"/>
      <c r="H123" s="80" t="s">
        <v>347</v>
      </c>
      <c r="I123" s="75"/>
      <c r="J123" s="75"/>
      <c r="K123" s="75" t="s">
        <v>357</v>
      </c>
      <c r="L123" s="105" t="s">
        <v>347</v>
      </c>
      <c r="M123" s="80" t="s">
        <v>353</v>
      </c>
      <c r="N123" s="98"/>
      <c r="O123" s="59"/>
      <c r="P123" s="59"/>
      <c r="Q123" s="59"/>
      <c r="R123" s="122">
        <v>7</v>
      </c>
    </row>
    <row r="124" spans="1:18" s="12" customFormat="1" ht="54" x14ac:dyDescent="0.3">
      <c r="A124" s="107"/>
      <c r="B124" s="78">
        <v>2</v>
      </c>
      <c r="C124" s="78">
        <v>11</v>
      </c>
      <c r="D124" s="75" t="s">
        <v>443</v>
      </c>
      <c r="E124" s="68" t="s">
        <v>346</v>
      </c>
      <c r="F124" s="97">
        <v>12680000</v>
      </c>
      <c r="G124" s="75"/>
      <c r="H124" s="80" t="s">
        <v>347</v>
      </c>
      <c r="I124" s="75"/>
      <c r="J124" s="75"/>
      <c r="K124" s="75" t="s">
        <v>357</v>
      </c>
      <c r="L124" s="105" t="s">
        <v>347</v>
      </c>
      <c r="M124" s="80" t="s">
        <v>353</v>
      </c>
      <c r="N124" s="98"/>
      <c r="O124" s="59"/>
      <c r="P124" s="59"/>
      <c r="Q124" s="59"/>
      <c r="R124" s="122">
        <v>8</v>
      </c>
    </row>
    <row r="125" spans="1:18" s="12" customFormat="1" ht="54" x14ac:dyDescent="0.3">
      <c r="A125" s="107"/>
      <c r="B125" s="78">
        <v>2</v>
      </c>
      <c r="C125" s="78">
        <v>11</v>
      </c>
      <c r="D125" s="75" t="s">
        <v>444</v>
      </c>
      <c r="E125" s="68" t="s">
        <v>346</v>
      </c>
      <c r="F125" s="97">
        <v>3000000</v>
      </c>
      <c r="G125" s="75"/>
      <c r="H125" s="80" t="s">
        <v>347</v>
      </c>
      <c r="I125" s="75"/>
      <c r="J125" s="75"/>
      <c r="K125" s="75" t="s">
        <v>357</v>
      </c>
      <c r="L125" s="105" t="s">
        <v>347</v>
      </c>
      <c r="M125" s="80" t="s">
        <v>353</v>
      </c>
      <c r="N125" s="98"/>
      <c r="O125" s="59"/>
      <c r="P125" s="59"/>
      <c r="Q125" s="59"/>
      <c r="R125" s="122">
        <v>9</v>
      </c>
    </row>
    <row r="126" spans="1:18" s="12" customFormat="1" ht="54" x14ac:dyDescent="0.3">
      <c r="A126" s="107"/>
      <c r="B126" s="78">
        <v>2</v>
      </c>
      <c r="C126" s="78">
        <v>11</v>
      </c>
      <c r="D126" s="75" t="s">
        <v>445</v>
      </c>
      <c r="E126" s="68" t="s">
        <v>346</v>
      </c>
      <c r="F126" s="97">
        <v>6516000</v>
      </c>
      <c r="G126" s="75"/>
      <c r="H126" s="80" t="s">
        <v>347</v>
      </c>
      <c r="I126" s="75"/>
      <c r="J126" s="75"/>
      <c r="K126" s="75" t="s">
        <v>357</v>
      </c>
      <c r="L126" s="105" t="s">
        <v>347</v>
      </c>
      <c r="M126" s="80" t="s">
        <v>353</v>
      </c>
      <c r="N126" s="98"/>
      <c r="O126" s="59"/>
      <c r="P126" s="59"/>
      <c r="Q126" s="59"/>
      <c r="R126" s="122">
        <v>10</v>
      </c>
    </row>
    <row r="127" spans="1:18" s="12" customFormat="1" ht="54" x14ac:dyDescent="0.3">
      <c r="A127" s="107"/>
      <c r="B127" s="78">
        <v>2</v>
      </c>
      <c r="C127" s="78">
        <v>11</v>
      </c>
      <c r="D127" s="75" t="s">
        <v>446</v>
      </c>
      <c r="E127" s="68" t="s">
        <v>346</v>
      </c>
      <c r="F127" s="97">
        <v>6000000</v>
      </c>
      <c r="G127" s="75"/>
      <c r="H127" s="80" t="s">
        <v>347</v>
      </c>
      <c r="I127" s="75"/>
      <c r="J127" s="75"/>
      <c r="K127" s="75" t="s">
        <v>357</v>
      </c>
      <c r="L127" s="105"/>
      <c r="M127" s="105" t="s">
        <v>347</v>
      </c>
      <c r="N127" s="98"/>
      <c r="O127" s="59"/>
      <c r="P127" s="59"/>
      <c r="Q127" s="59"/>
      <c r="R127" s="122">
        <v>11</v>
      </c>
    </row>
    <row r="128" spans="1:18" s="12" customFormat="1" ht="72" x14ac:dyDescent="0.3">
      <c r="A128" s="107"/>
      <c r="B128" s="78">
        <v>2</v>
      </c>
      <c r="C128" s="78">
        <v>11</v>
      </c>
      <c r="D128" s="75" t="s">
        <v>447</v>
      </c>
      <c r="E128" s="68" t="s">
        <v>346</v>
      </c>
      <c r="F128" s="97">
        <v>5000000</v>
      </c>
      <c r="G128" s="75"/>
      <c r="H128" s="80" t="s">
        <v>347</v>
      </c>
      <c r="I128" s="75"/>
      <c r="J128" s="75"/>
      <c r="K128" s="75" t="s">
        <v>357</v>
      </c>
      <c r="L128" s="105"/>
      <c r="M128" s="105" t="s">
        <v>347</v>
      </c>
      <c r="N128" s="98"/>
      <c r="O128" s="59"/>
      <c r="P128" s="59"/>
      <c r="Q128" s="59"/>
      <c r="R128" s="122">
        <v>12</v>
      </c>
    </row>
    <row r="129" spans="1:18" s="12" customFormat="1" ht="54" x14ac:dyDescent="0.3">
      <c r="A129" s="107"/>
      <c r="B129" s="78">
        <v>2</v>
      </c>
      <c r="C129" s="78">
        <v>11</v>
      </c>
      <c r="D129" s="75" t="s">
        <v>448</v>
      </c>
      <c r="E129" s="68" t="s">
        <v>346</v>
      </c>
      <c r="F129" s="97">
        <v>700500</v>
      </c>
      <c r="G129" s="75"/>
      <c r="H129" s="80" t="s">
        <v>347</v>
      </c>
      <c r="I129" s="75"/>
      <c r="J129" s="75"/>
      <c r="K129" s="75" t="s">
        <v>357</v>
      </c>
      <c r="L129" s="105"/>
      <c r="M129" s="105" t="s">
        <v>347</v>
      </c>
      <c r="N129" s="98"/>
      <c r="O129" s="59"/>
      <c r="P129" s="59"/>
      <c r="Q129" s="59"/>
      <c r="R129" s="122">
        <v>13</v>
      </c>
    </row>
    <row r="130" spans="1:18" s="12" customFormat="1" ht="54" x14ac:dyDescent="0.3">
      <c r="A130" s="107"/>
      <c r="B130" s="78">
        <v>2</v>
      </c>
      <c r="C130" s="78">
        <v>11</v>
      </c>
      <c r="D130" s="75" t="s">
        <v>449</v>
      </c>
      <c r="E130" s="68" t="s">
        <v>346</v>
      </c>
      <c r="F130" s="97">
        <v>10000000</v>
      </c>
      <c r="G130" s="75"/>
      <c r="H130" s="80" t="s">
        <v>347</v>
      </c>
      <c r="I130" s="75"/>
      <c r="J130" s="75"/>
      <c r="K130" s="75" t="s">
        <v>357</v>
      </c>
      <c r="L130" s="105" t="s">
        <v>353</v>
      </c>
      <c r="M130" s="105" t="s">
        <v>347</v>
      </c>
      <c r="N130" s="98"/>
      <c r="O130" s="59"/>
      <c r="P130" s="59"/>
      <c r="Q130" s="59"/>
      <c r="R130" s="122">
        <v>14</v>
      </c>
    </row>
    <row r="131" spans="1:18" s="12" customFormat="1" ht="21" x14ac:dyDescent="0.3">
      <c r="A131" s="216" t="s">
        <v>145</v>
      </c>
      <c r="B131" s="216"/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122"/>
    </row>
    <row r="132" spans="1:18" s="12" customFormat="1" ht="108" x14ac:dyDescent="0.3">
      <c r="A132" s="88" t="s">
        <v>301</v>
      </c>
      <c r="B132" s="78">
        <v>5</v>
      </c>
      <c r="C132" s="78">
        <v>6</v>
      </c>
      <c r="D132" s="75" t="s">
        <v>451</v>
      </c>
      <c r="E132" s="68" t="s">
        <v>346</v>
      </c>
      <c r="F132" s="97">
        <v>3500000</v>
      </c>
      <c r="G132" s="75"/>
      <c r="H132" s="80" t="s">
        <v>347</v>
      </c>
      <c r="I132" s="75"/>
      <c r="J132" s="75"/>
      <c r="K132" s="75" t="s">
        <v>450</v>
      </c>
      <c r="L132" s="105" t="s">
        <v>347</v>
      </c>
      <c r="M132" s="80" t="s">
        <v>353</v>
      </c>
      <c r="N132" s="98"/>
      <c r="O132" s="59"/>
      <c r="P132" s="59"/>
      <c r="Q132" s="59"/>
      <c r="R132" s="122">
        <v>1</v>
      </c>
    </row>
    <row r="133" spans="1:18" s="12" customFormat="1" ht="108" x14ac:dyDescent="0.3">
      <c r="A133" s="107"/>
      <c r="B133" s="78">
        <v>5</v>
      </c>
      <c r="C133" s="78">
        <v>6</v>
      </c>
      <c r="D133" s="75" t="s">
        <v>452</v>
      </c>
      <c r="E133" s="68" t="s">
        <v>346</v>
      </c>
      <c r="F133" s="97">
        <v>3500000</v>
      </c>
      <c r="G133" s="75"/>
      <c r="H133" s="80" t="s">
        <v>347</v>
      </c>
      <c r="I133" s="75"/>
      <c r="J133" s="75"/>
      <c r="K133" s="75" t="s">
        <v>450</v>
      </c>
      <c r="L133" s="105" t="s">
        <v>347</v>
      </c>
      <c r="M133" s="80" t="s">
        <v>353</v>
      </c>
      <c r="N133" s="98"/>
      <c r="O133" s="59"/>
      <c r="P133" s="59"/>
      <c r="Q133" s="59"/>
      <c r="R133" s="122">
        <v>2</v>
      </c>
    </row>
    <row r="134" spans="1:18" s="12" customFormat="1" ht="108" x14ac:dyDescent="0.3">
      <c r="A134" s="107"/>
      <c r="B134" s="78">
        <v>5</v>
      </c>
      <c r="C134" s="78">
        <v>6</v>
      </c>
      <c r="D134" s="75" t="s">
        <v>453</v>
      </c>
      <c r="E134" s="68" t="s">
        <v>346</v>
      </c>
      <c r="F134" s="97">
        <v>3500000</v>
      </c>
      <c r="G134" s="75"/>
      <c r="H134" s="80" t="s">
        <v>347</v>
      </c>
      <c r="I134" s="75"/>
      <c r="J134" s="75"/>
      <c r="K134" s="75" t="s">
        <v>450</v>
      </c>
      <c r="L134" s="105" t="s">
        <v>347</v>
      </c>
      <c r="M134" s="105"/>
      <c r="N134" s="98"/>
      <c r="O134" s="59"/>
      <c r="P134" s="59"/>
      <c r="Q134" s="59"/>
      <c r="R134" s="122">
        <v>3</v>
      </c>
    </row>
    <row r="135" spans="1:18" s="12" customFormat="1" ht="108" x14ac:dyDescent="0.3">
      <c r="A135" s="107"/>
      <c r="B135" s="78">
        <v>5</v>
      </c>
      <c r="C135" s="78">
        <v>6</v>
      </c>
      <c r="D135" s="75" t="s">
        <v>454</v>
      </c>
      <c r="E135" s="68" t="s">
        <v>346</v>
      </c>
      <c r="F135" s="97">
        <v>5142400</v>
      </c>
      <c r="G135" s="75"/>
      <c r="H135" s="80" t="s">
        <v>347</v>
      </c>
      <c r="I135" s="75"/>
      <c r="J135" s="75"/>
      <c r="K135" s="75" t="s">
        <v>450</v>
      </c>
      <c r="L135" s="105" t="s">
        <v>347</v>
      </c>
      <c r="M135" s="105"/>
      <c r="N135" s="98"/>
      <c r="O135" s="59"/>
      <c r="P135" s="59"/>
      <c r="Q135" s="59"/>
      <c r="R135" s="122">
        <v>4</v>
      </c>
    </row>
    <row r="136" spans="1:18" s="12" customFormat="1" ht="108" x14ac:dyDescent="0.3">
      <c r="A136" s="107"/>
      <c r="B136" s="78">
        <v>5</v>
      </c>
      <c r="C136" s="78">
        <v>6</v>
      </c>
      <c r="D136" s="75" t="s">
        <v>455</v>
      </c>
      <c r="E136" s="68" t="s">
        <v>346</v>
      </c>
      <c r="F136" s="97">
        <v>3500000</v>
      </c>
      <c r="G136" s="75"/>
      <c r="H136" s="80" t="s">
        <v>347</v>
      </c>
      <c r="I136" s="75"/>
      <c r="J136" s="75"/>
      <c r="K136" s="75" t="s">
        <v>450</v>
      </c>
      <c r="L136" s="105" t="s">
        <v>347</v>
      </c>
      <c r="M136" s="105" t="s">
        <v>353</v>
      </c>
      <c r="N136" s="98"/>
      <c r="O136" s="59"/>
      <c r="P136" s="59"/>
      <c r="Q136" s="59"/>
      <c r="R136" s="122">
        <v>5</v>
      </c>
    </row>
    <row r="137" spans="1:18" s="12" customFormat="1" ht="108" x14ac:dyDescent="0.3">
      <c r="A137" s="107"/>
      <c r="B137" s="78">
        <v>5</v>
      </c>
      <c r="C137" s="78">
        <v>6</v>
      </c>
      <c r="D137" s="75" t="s">
        <v>456</v>
      </c>
      <c r="E137" s="68" t="s">
        <v>346</v>
      </c>
      <c r="F137" s="97">
        <v>83000000</v>
      </c>
      <c r="G137" s="75"/>
      <c r="H137" s="80" t="s">
        <v>347</v>
      </c>
      <c r="I137" s="75"/>
      <c r="J137" s="75"/>
      <c r="K137" s="75" t="s">
        <v>450</v>
      </c>
      <c r="L137" s="105"/>
      <c r="M137" s="105" t="s">
        <v>347</v>
      </c>
      <c r="N137" s="98"/>
      <c r="O137" s="59"/>
      <c r="P137" s="59"/>
      <c r="Q137" s="59"/>
      <c r="R137" s="122">
        <v>6</v>
      </c>
    </row>
    <row r="138" spans="1:18" s="12" customFormat="1" ht="108" x14ac:dyDescent="0.3">
      <c r="A138" s="107"/>
      <c r="B138" s="78">
        <v>5</v>
      </c>
      <c r="C138" s="78">
        <v>6</v>
      </c>
      <c r="D138" s="75" t="s">
        <v>457</v>
      </c>
      <c r="E138" s="68" t="s">
        <v>346</v>
      </c>
      <c r="F138" s="97">
        <v>9000000</v>
      </c>
      <c r="G138" s="75"/>
      <c r="H138" s="80" t="s">
        <v>347</v>
      </c>
      <c r="I138" s="75"/>
      <c r="J138" s="75"/>
      <c r="K138" s="75" t="s">
        <v>450</v>
      </c>
      <c r="L138" s="105"/>
      <c r="M138" s="105" t="s">
        <v>347</v>
      </c>
      <c r="N138" s="98"/>
      <c r="O138" s="59"/>
      <c r="P138" s="59"/>
      <c r="Q138" s="59"/>
      <c r="R138" s="122">
        <v>7</v>
      </c>
    </row>
    <row r="139" spans="1:18" s="12" customFormat="1" ht="108" x14ac:dyDescent="0.3">
      <c r="A139" s="107"/>
      <c r="B139" s="78">
        <v>5</v>
      </c>
      <c r="C139" s="78">
        <v>6</v>
      </c>
      <c r="D139" s="75" t="s">
        <v>458</v>
      </c>
      <c r="E139" s="68" t="s">
        <v>346</v>
      </c>
      <c r="F139" s="97">
        <v>20000000</v>
      </c>
      <c r="G139" s="75"/>
      <c r="H139" s="80" t="s">
        <v>347</v>
      </c>
      <c r="I139" s="75"/>
      <c r="J139" s="75"/>
      <c r="K139" s="75" t="s">
        <v>450</v>
      </c>
      <c r="L139" s="105"/>
      <c r="M139" s="105" t="s">
        <v>347</v>
      </c>
      <c r="N139" s="98"/>
      <c r="O139" s="59"/>
      <c r="P139" s="59"/>
      <c r="Q139" s="59"/>
      <c r="R139" s="122">
        <v>8</v>
      </c>
    </row>
    <row r="140" spans="1:18" s="12" customFormat="1" ht="108" x14ac:dyDescent="0.3">
      <c r="A140" s="107"/>
      <c r="B140" s="78">
        <v>5</v>
      </c>
      <c r="C140" s="78">
        <v>6</v>
      </c>
      <c r="D140" s="75" t="s">
        <v>459</v>
      </c>
      <c r="E140" s="68" t="s">
        <v>346</v>
      </c>
      <c r="F140" s="97">
        <v>36000000</v>
      </c>
      <c r="G140" s="75"/>
      <c r="H140" s="80" t="s">
        <v>347</v>
      </c>
      <c r="I140" s="75"/>
      <c r="J140" s="75"/>
      <c r="K140" s="75" t="s">
        <v>450</v>
      </c>
      <c r="L140" s="105" t="s">
        <v>347</v>
      </c>
      <c r="M140" s="105" t="s">
        <v>353</v>
      </c>
      <c r="N140" s="98"/>
      <c r="O140" s="59"/>
      <c r="P140" s="59"/>
      <c r="Q140" s="59"/>
      <c r="R140" s="122">
        <v>9</v>
      </c>
    </row>
    <row r="141" spans="1:18" s="12" customFormat="1" ht="108" x14ac:dyDescent="0.3">
      <c r="A141" s="107"/>
      <c r="B141" s="78">
        <v>5</v>
      </c>
      <c r="C141" s="78">
        <v>6</v>
      </c>
      <c r="D141" s="75" t="s">
        <v>460</v>
      </c>
      <c r="E141" s="68" t="s">
        <v>346</v>
      </c>
      <c r="F141" s="97">
        <v>11300000</v>
      </c>
      <c r="G141" s="75"/>
      <c r="H141" s="80" t="s">
        <v>347</v>
      </c>
      <c r="I141" s="75"/>
      <c r="J141" s="75"/>
      <c r="K141" s="75" t="s">
        <v>450</v>
      </c>
      <c r="L141" s="105" t="s">
        <v>347</v>
      </c>
      <c r="M141" s="105" t="s">
        <v>353</v>
      </c>
      <c r="N141" s="98"/>
      <c r="O141" s="59"/>
      <c r="P141" s="59"/>
      <c r="Q141" s="59"/>
      <c r="R141" s="122">
        <v>10</v>
      </c>
    </row>
    <row r="142" spans="1:18" s="12" customFormat="1" ht="108" x14ac:dyDescent="0.3">
      <c r="A142" s="107"/>
      <c r="B142" s="78">
        <v>5</v>
      </c>
      <c r="C142" s="78">
        <v>6</v>
      </c>
      <c r="D142" s="75" t="s">
        <v>461</v>
      </c>
      <c r="E142" s="68" t="s">
        <v>346</v>
      </c>
      <c r="F142" s="97">
        <v>15000000</v>
      </c>
      <c r="G142" s="75"/>
      <c r="H142" s="80" t="s">
        <v>347</v>
      </c>
      <c r="I142" s="75"/>
      <c r="J142" s="75"/>
      <c r="K142" s="75" t="s">
        <v>450</v>
      </c>
      <c r="L142" s="105" t="s">
        <v>347</v>
      </c>
      <c r="M142" s="105" t="s">
        <v>353</v>
      </c>
      <c r="N142" s="98"/>
      <c r="O142" s="59"/>
      <c r="P142" s="59"/>
      <c r="Q142" s="59"/>
      <c r="R142" s="122">
        <v>11</v>
      </c>
    </row>
    <row r="143" spans="1:18" s="12" customFormat="1" ht="108" x14ac:dyDescent="0.3">
      <c r="A143" s="107"/>
      <c r="B143" s="78">
        <v>5</v>
      </c>
      <c r="C143" s="78">
        <v>6</v>
      </c>
      <c r="D143" s="75" t="s">
        <v>462</v>
      </c>
      <c r="E143" s="68" t="s">
        <v>346</v>
      </c>
      <c r="F143" s="97">
        <v>12000000</v>
      </c>
      <c r="G143" s="75"/>
      <c r="H143" s="80" t="s">
        <v>347</v>
      </c>
      <c r="I143" s="75"/>
      <c r="J143" s="75"/>
      <c r="K143" s="75" t="s">
        <v>450</v>
      </c>
      <c r="L143" s="105" t="s">
        <v>347</v>
      </c>
      <c r="M143" s="105" t="s">
        <v>353</v>
      </c>
      <c r="N143" s="98"/>
      <c r="O143" s="59"/>
      <c r="P143" s="59"/>
      <c r="Q143" s="59"/>
      <c r="R143" s="122">
        <v>12</v>
      </c>
    </row>
    <row r="144" spans="1:18" s="12" customFormat="1" ht="108" x14ac:dyDescent="0.3">
      <c r="A144" s="107"/>
      <c r="B144" s="78">
        <v>5</v>
      </c>
      <c r="C144" s="78">
        <v>6</v>
      </c>
      <c r="D144" s="75" t="s">
        <v>463</v>
      </c>
      <c r="E144" s="68" t="s">
        <v>346</v>
      </c>
      <c r="F144" s="97">
        <v>5500000</v>
      </c>
      <c r="G144" s="75"/>
      <c r="H144" s="80" t="s">
        <v>347</v>
      </c>
      <c r="I144" s="75"/>
      <c r="J144" s="75"/>
      <c r="K144" s="75" t="s">
        <v>450</v>
      </c>
      <c r="L144" s="105" t="s">
        <v>347</v>
      </c>
      <c r="M144" s="105" t="s">
        <v>353</v>
      </c>
      <c r="N144" s="98"/>
      <c r="O144" s="59"/>
      <c r="P144" s="59"/>
      <c r="Q144" s="59"/>
      <c r="R144" s="122">
        <v>13</v>
      </c>
    </row>
    <row r="145" spans="1:18" s="12" customFormat="1" ht="108" x14ac:dyDescent="0.3">
      <c r="A145" s="107"/>
      <c r="B145" s="78">
        <v>5</v>
      </c>
      <c r="C145" s="78">
        <v>6</v>
      </c>
      <c r="D145" s="75" t="s">
        <v>464</v>
      </c>
      <c r="E145" s="68" t="s">
        <v>346</v>
      </c>
      <c r="F145" s="97">
        <v>21881800</v>
      </c>
      <c r="G145" s="75"/>
      <c r="H145" s="80" t="s">
        <v>347</v>
      </c>
      <c r="I145" s="75"/>
      <c r="J145" s="75"/>
      <c r="K145" s="75" t="s">
        <v>450</v>
      </c>
      <c r="L145" s="105"/>
      <c r="M145" s="105" t="s">
        <v>347</v>
      </c>
      <c r="N145" s="98"/>
      <c r="O145" s="59"/>
      <c r="P145" s="59"/>
      <c r="Q145" s="59"/>
      <c r="R145" s="122">
        <v>14</v>
      </c>
    </row>
    <row r="146" spans="1:18" s="12" customFormat="1" ht="108" x14ac:dyDescent="0.3">
      <c r="A146" s="107"/>
      <c r="B146" s="78">
        <v>5</v>
      </c>
      <c r="C146" s="78">
        <v>6</v>
      </c>
      <c r="D146" s="75" t="s">
        <v>465</v>
      </c>
      <c r="E146" s="68" t="s">
        <v>346</v>
      </c>
      <c r="F146" s="97">
        <v>50000000</v>
      </c>
      <c r="G146" s="75"/>
      <c r="H146" s="80" t="s">
        <v>347</v>
      </c>
      <c r="I146" s="75"/>
      <c r="J146" s="75"/>
      <c r="K146" s="75" t="s">
        <v>450</v>
      </c>
      <c r="L146" s="105"/>
      <c r="M146" s="105" t="s">
        <v>353</v>
      </c>
      <c r="N146" s="105" t="s">
        <v>347</v>
      </c>
      <c r="O146" s="59"/>
      <c r="P146" s="59"/>
      <c r="Q146" s="59"/>
      <c r="R146" s="122">
        <v>15</v>
      </c>
    </row>
    <row r="147" spans="1:18" s="12" customFormat="1" ht="108" x14ac:dyDescent="0.3">
      <c r="A147" s="107"/>
      <c r="B147" s="78">
        <v>5</v>
      </c>
      <c r="C147" s="78">
        <v>6</v>
      </c>
      <c r="D147" s="75" t="s">
        <v>466</v>
      </c>
      <c r="E147" s="68" t="s">
        <v>346</v>
      </c>
      <c r="F147" s="97">
        <v>4400000</v>
      </c>
      <c r="G147" s="75"/>
      <c r="H147" s="80" t="s">
        <v>347</v>
      </c>
      <c r="I147" s="75"/>
      <c r="J147" s="75"/>
      <c r="K147" s="75" t="s">
        <v>450</v>
      </c>
      <c r="L147" s="105"/>
      <c r="M147" s="105" t="s">
        <v>353</v>
      </c>
      <c r="N147" s="105" t="s">
        <v>347</v>
      </c>
      <c r="O147" s="59"/>
      <c r="P147" s="59"/>
      <c r="Q147" s="59"/>
      <c r="R147" s="122">
        <v>16</v>
      </c>
    </row>
    <row r="148" spans="1:18" s="12" customFormat="1" ht="108" x14ac:dyDescent="0.3">
      <c r="A148" s="107"/>
      <c r="B148" s="78">
        <v>5</v>
      </c>
      <c r="C148" s="78">
        <v>6</v>
      </c>
      <c r="D148" s="75" t="s">
        <v>484</v>
      </c>
      <c r="E148" s="68" t="s">
        <v>346</v>
      </c>
      <c r="F148" s="97">
        <v>5000000</v>
      </c>
      <c r="G148" s="75"/>
      <c r="H148" s="80" t="s">
        <v>347</v>
      </c>
      <c r="I148" s="75"/>
      <c r="J148" s="75"/>
      <c r="K148" s="75" t="s">
        <v>450</v>
      </c>
      <c r="L148" s="105"/>
      <c r="M148" s="105" t="s">
        <v>353</v>
      </c>
      <c r="N148" s="105" t="s">
        <v>347</v>
      </c>
      <c r="O148" s="59"/>
      <c r="P148" s="59"/>
      <c r="Q148" s="59"/>
      <c r="R148" s="122">
        <v>17</v>
      </c>
    </row>
    <row r="149" spans="1:18" s="12" customFormat="1" ht="18" x14ac:dyDescent="0.3">
      <c r="A149" s="107"/>
      <c r="B149" s="78"/>
      <c r="C149" s="78"/>
      <c r="D149" s="75"/>
      <c r="E149" s="68"/>
      <c r="F149" s="97"/>
      <c r="G149" s="75"/>
      <c r="H149" s="80"/>
      <c r="I149" s="75"/>
      <c r="J149" s="75"/>
      <c r="K149" s="75"/>
      <c r="L149" s="105"/>
      <c r="M149" s="105"/>
      <c r="N149" s="98"/>
      <c r="O149" s="59"/>
      <c r="P149" s="59"/>
      <c r="Q149" s="59"/>
      <c r="R149" s="122"/>
    </row>
    <row r="150" spans="1:18" s="12" customFormat="1" ht="18" x14ac:dyDescent="0.3">
      <c r="A150" s="108"/>
      <c r="B150" s="81"/>
      <c r="C150" s="81"/>
      <c r="D150" s="76"/>
      <c r="E150" s="70"/>
      <c r="F150" s="99"/>
      <c r="G150" s="76"/>
      <c r="H150" s="83"/>
      <c r="I150" s="76"/>
      <c r="J150" s="76"/>
      <c r="K150" s="76"/>
      <c r="L150" s="115"/>
      <c r="M150" s="115"/>
      <c r="N150" s="100"/>
      <c r="O150" s="59"/>
      <c r="P150" s="59"/>
      <c r="Q150" s="59"/>
      <c r="R150" s="122"/>
    </row>
    <row r="151" spans="1:18" ht="21" x14ac:dyDescent="0.4">
      <c r="A151" s="25" t="s">
        <v>305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8" ht="21" x14ac:dyDescent="0.4">
      <c r="A152" s="19"/>
      <c r="B152" s="19"/>
      <c r="C152" s="19"/>
    </row>
  </sheetData>
  <mergeCells count="22">
    <mergeCell ref="A1:Q1"/>
    <mergeCell ref="A2:Q2"/>
    <mergeCell ref="A8:Q8"/>
    <mergeCell ref="A23:Q23"/>
    <mergeCell ref="Q5:Q6"/>
    <mergeCell ref="A3:Q3"/>
    <mergeCell ref="A7:C7"/>
    <mergeCell ref="D7:E7"/>
    <mergeCell ref="G7:N7"/>
    <mergeCell ref="A25:Q25"/>
    <mergeCell ref="A105:Q105"/>
    <mergeCell ref="A131:Q131"/>
    <mergeCell ref="A4:N4"/>
    <mergeCell ref="A5:A6"/>
    <mergeCell ref="D5:D6"/>
    <mergeCell ref="E5:E6"/>
    <mergeCell ref="F5:F6"/>
    <mergeCell ref="K5:K6"/>
    <mergeCell ref="L5:N5"/>
    <mergeCell ref="G5:J5"/>
    <mergeCell ref="O5:P5"/>
    <mergeCell ref="B5:C5"/>
  </mergeCells>
  <pageMargins left="0.31496062992125984" right="0.31496062992125984" top="0.3543307086614173" bottom="0.3543307086614173" header="0.31496062992125984" footer="0.31496062992125984"/>
  <pageSetup paperSize="9" scale="68" orientation="landscape" r:id="rId1"/>
  <rowBreaks count="2" manualBreakCount="2">
    <brk id="73" max="15" man="1"/>
    <brk id="104" max="15" man="1"/>
  </rowBreaks>
  <colBreaks count="1" manualBreakCount="1">
    <brk id="14" max="15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9DF8-A004-42F7-B469-B273B33DDA9C}">
  <sheetPr>
    <tabColor theme="8"/>
    <pageSetUpPr fitToPage="1"/>
  </sheetPr>
  <dimension ref="A1:Z152"/>
  <sheetViews>
    <sheetView tabSelected="1" view="pageBreakPreview" topLeftCell="C1" zoomScaleNormal="100" zoomScaleSheetLayoutView="100" zoomScalePageLayoutView="60" workbookViewId="0">
      <selection activeCell="V7" sqref="V7"/>
    </sheetView>
  </sheetViews>
  <sheetFormatPr defaultColWidth="9" defaultRowHeight="30" x14ac:dyDescent="0.7"/>
  <cols>
    <col min="1" max="1" width="37.69921875" style="18" customWidth="1"/>
    <col min="2" max="3" width="5.69921875" style="18" customWidth="1"/>
    <col min="4" max="4" width="34.296875" style="18" customWidth="1"/>
    <col min="5" max="5" width="22.09765625" style="18" customWidth="1"/>
    <col min="6" max="6" width="16.09765625" style="18" customWidth="1"/>
    <col min="7" max="7" width="4.3984375" style="18" bestFit="1" customWidth="1"/>
    <col min="8" max="8" width="7.3984375" style="18" customWidth="1"/>
    <col min="9" max="9" width="6.3984375" style="18" customWidth="1"/>
    <col min="10" max="10" width="4.3984375" style="18" bestFit="1" customWidth="1"/>
    <col min="11" max="11" width="17.8984375" style="18" customWidth="1"/>
    <col min="12" max="13" width="4.09765625" style="18" bestFit="1" customWidth="1"/>
    <col min="14" max="14" width="4.3984375" style="18" customWidth="1"/>
    <col min="15" max="16" width="7.69921875" style="18" hidden="1" customWidth="1"/>
    <col min="17" max="17" width="29.09765625" style="18" hidden="1" customWidth="1"/>
    <col min="18" max="18" width="21.69921875" style="149" customWidth="1"/>
    <col min="19" max="19" width="9.3984375" style="133" customWidth="1"/>
    <col min="20" max="20" width="4.5" style="133" bestFit="1" customWidth="1"/>
    <col min="21" max="21" width="6.296875" style="133" bestFit="1" customWidth="1"/>
    <col min="22" max="24" width="7.3984375" style="133" bestFit="1" customWidth="1"/>
    <col min="25" max="25" width="13.19921875" style="142" bestFit="1" customWidth="1"/>
    <col min="26" max="16384" width="9" style="18"/>
  </cols>
  <sheetData>
    <row r="1" spans="1:26" x14ac:dyDescent="0.35">
      <c r="A1" s="213" t="s">
        <v>232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148"/>
      <c r="S1" s="132"/>
      <c r="T1" s="132"/>
      <c r="U1" s="132"/>
      <c r="V1" s="132"/>
      <c r="W1" s="132"/>
      <c r="X1" s="132"/>
    </row>
    <row r="2" spans="1:26" x14ac:dyDescent="0.35">
      <c r="A2" s="213" t="s">
        <v>149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148"/>
      <c r="S2" s="132"/>
      <c r="T2" s="132"/>
      <c r="U2" s="132"/>
      <c r="V2" s="132"/>
      <c r="W2" s="132"/>
      <c r="X2" s="132"/>
    </row>
    <row r="3" spans="1:26" x14ac:dyDescent="0.35">
      <c r="A3" s="213" t="s">
        <v>344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148"/>
      <c r="S3" s="132"/>
      <c r="T3" s="132"/>
      <c r="U3" s="132"/>
      <c r="V3" s="132"/>
      <c r="W3" s="132"/>
      <c r="X3" s="132"/>
    </row>
    <row r="4" spans="1:26" x14ac:dyDescent="0.7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</row>
    <row r="5" spans="1:26" ht="20.25" customHeight="1" x14ac:dyDescent="0.35">
      <c r="A5" s="229" t="s">
        <v>287</v>
      </c>
      <c r="B5" s="238" t="s">
        <v>226</v>
      </c>
      <c r="C5" s="239"/>
      <c r="D5" s="229" t="s">
        <v>5</v>
      </c>
      <c r="E5" s="229" t="s">
        <v>304</v>
      </c>
      <c r="F5" s="229" t="s">
        <v>6</v>
      </c>
      <c r="G5" s="240" t="s">
        <v>233</v>
      </c>
      <c r="H5" s="240"/>
      <c r="I5" s="240"/>
      <c r="J5" s="240"/>
      <c r="K5" s="229" t="s">
        <v>7</v>
      </c>
      <c r="L5" s="229" t="s">
        <v>8</v>
      </c>
      <c r="M5" s="229"/>
      <c r="N5" s="229"/>
      <c r="O5" s="229" t="s">
        <v>228</v>
      </c>
      <c r="P5" s="229"/>
      <c r="Q5" s="229" t="s">
        <v>229</v>
      </c>
      <c r="R5" s="230" t="s">
        <v>492</v>
      </c>
      <c r="S5" s="229" t="s">
        <v>489</v>
      </c>
      <c r="T5" s="229"/>
      <c r="U5" s="229"/>
      <c r="V5" s="229"/>
      <c r="W5" s="229"/>
      <c r="X5" s="229"/>
    </row>
    <row r="6" spans="1:26" ht="150.6" x14ac:dyDescent="0.35">
      <c r="A6" s="229"/>
      <c r="B6" s="151" t="s">
        <v>302</v>
      </c>
      <c r="C6" s="151" t="s">
        <v>303</v>
      </c>
      <c r="D6" s="229"/>
      <c r="E6" s="229"/>
      <c r="F6" s="229"/>
      <c r="G6" s="152" t="s">
        <v>237</v>
      </c>
      <c r="H6" s="152" t="s">
        <v>234</v>
      </c>
      <c r="I6" s="152" t="s">
        <v>236</v>
      </c>
      <c r="J6" s="152" t="s">
        <v>238</v>
      </c>
      <c r="K6" s="229"/>
      <c r="L6" s="151" t="s">
        <v>9</v>
      </c>
      <c r="M6" s="151" t="s">
        <v>10</v>
      </c>
      <c r="N6" s="151" t="s">
        <v>11</v>
      </c>
      <c r="O6" s="151" t="s">
        <v>226</v>
      </c>
      <c r="P6" s="151" t="s">
        <v>227</v>
      </c>
      <c r="Q6" s="229"/>
      <c r="R6" s="231"/>
      <c r="S6" s="134" t="s">
        <v>491</v>
      </c>
      <c r="T6" s="134" t="s">
        <v>510</v>
      </c>
      <c r="U6" s="134" t="s">
        <v>490</v>
      </c>
      <c r="V6" s="134" t="s">
        <v>498</v>
      </c>
      <c r="W6" s="134" t="s">
        <v>499</v>
      </c>
      <c r="X6" s="134" t="s">
        <v>500</v>
      </c>
      <c r="Y6" s="143"/>
      <c r="Z6" s="12"/>
    </row>
    <row r="7" spans="1:26" x14ac:dyDescent="0.35">
      <c r="A7" s="232" t="s">
        <v>325</v>
      </c>
      <c r="B7" s="233"/>
      <c r="C7" s="234"/>
      <c r="D7" s="232" t="s">
        <v>535</v>
      </c>
      <c r="E7" s="234"/>
      <c r="F7" s="153">
        <f>SUM(F9:F22,F24,F26:F91,F106:F130,F132:F147,F92:F104)</f>
        <v>1545953520</v>
      </c>
      <c r="G7" s="235"/>
      <c r="H7" s="236"/>
      <c r="I7" s="236"/>
      <c r="J7" s="236"/>
      <c r="K7" s="236"/>
      <c r="L7" s="236"/>
      <c r="M7" s="236"/>
      <c r="N7" s="237"/>
      <c r="O7" s="151"/>
      <c r="P7" s="151"/>
      <c r="Q7" s="154"/>
      <c r="R7" s="135"/>
      <c r="S7" s="135"/>
      <c r="T7" s="135"/>
      <c r="U7" s="135"/>
      <c r="V7" s="135"/>
      <c r="W7" s="135"/>
      <c r="X7" s="135"/>
    </row>
    <row r="8" spans="1:26" s="12" customFormat="1" x14ac:dyDescent="0.3">
      <c r="A8" s="227" t="s">
        <v>125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136"/>
      <c r="S8" s="136"/>
      <c r="T8" s="136"/>
      <c r="U8" s="136"/>
      <c r="V8" s="136"/>
      <c r="W8" s="136"/>
      <c r="X8" s="136"/>
      <c r="Y8" s="142"/>
    </row>
    <row r="9" spans="1:26" s="33" customFormat="1" ht="63" x14ac:dyDescent="0.3">
      <c r="A9" s="155" t="s">
        <v>288</v>
      </c>
      <c r="B9" s="156">
        <v>2</v>
      </c>
      <c r="C9" s="156">
        <v>5</v>
      </c>
      <c r="D9" s="63" t="s">
        <v>348</v>
      </c>
      <c r="E9" s="157" t="s">
        <v>346</v>
      </c>
      <c r="F9" s="158">
        <v>16000000</v>
      </c>
      <c r="G9" s="137"/>
      <c r="H9" s="140" t="s">
        <v>347</v>
      </c>
      <c r="I9" s="137"/>
      <c r="J9" s="137"/>
      <c r="K9" s="137" t="s">
        <v>345</v>
      </c>
      <c r="L9" s="137"/>
      <c r="M9" s="140" t="s">
        <v>347</v>
      </c>
      <c r="N9" s="137"/>
      <c r="O9" s="159"/>
      <c r="P9" s="159"/>
      <c r="Q9" s="159"/>
      <c r="R9" s="137" t="s">
        <v>493</v>
      </c>
      <c r="S9" s="137"/>
      <c r="T9" s="137"/>
      <c r="U9" s="140" t="s">
        <v>347</v>
      </c>
      <c r="V9" s="140" t="s">
        <v>347</v>
      </c>
      <c r="W9" s="137"/>
      <c r="X9" s="137"/>
      <c r="Y9" s="144">
        <v>1</v>
      </c>
    </row>
    <row r="10" spans="1:26" s="33" customFormat="1" ht="84" x14ac:dyDescent="0.6">
      <c r="A10" s="155"/>
      <c r="B10" s="160">
        <v>2</v>
      </c>
      <c r="C10" s="160">
        <v>5</v>
      </c>
      <c r="D10" s="66" t="s">
        <v>349</v>
      </c>
      <c r="E10" s="161" t="s">
        <v>346</v>
      </c>
      <c r="F10" s="162">
        <v>30000000</v>
      </c>
      <c r="G10" s="159"/>
      <c r="H10" s="140" t="s">
        <v>347</v>
      </c>
      <c r="I10" s="159"/>
      <c r="J10" s="159"/>
      <c r="K10" s="159" t="s">
        <v>345</v>
      </c>
      <c r="L10" s="159"/>
      <c r="M10" s="163" t="s">
        <v>347</v>
      </c>
      <c r="N10" s="159"/>
      <c r="O10" s="164"/>
      <c r="P10" s="164"/>
      <c r="Q10" s="164"/>
      <c r="R10" s="137" t="s">
        <v>493</v>
      </c>
      <c r="S10" s="137"/>
      <c r="T10" s="137"/>
      <c r="U10" s="140" t="s">
        <v>347</v>
      </c>
      <c r="V10" s="140" t="s">
        <v>347</v>
      </c>
      <c r="W10" s="137"/>
      <c r="X10" s="137"/>
      <c r="Y10" s="144">
        <v>2</v>
      </c>
    </row>
    <row r="11" spans="1:26" s="33" customFormat="1" x14ac:dyDescent="0.3">
      <c r="A11" s="165" t="s">
        <v>289</v>
      </c>
      <c r="B11" s="166"/>
      <c r="C11" s="166"/>
      <c r="D11" s="167"/>
      <c r="E11" s="167"/>
      <c r="F11" s="168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37"/>
      <c r="S11" s="137"/>
      <c r="T11" s="137"/>
      <c r="U11" s="137"/>
      <c r="V11" s="137"/>
      <c r="W11" s="137"/>
      <c r="X11" s="137"/>
      <c r="Y11" s="144"/>
    </row>
    <row r="12" spans="1:26" s="33" customFormat="1" ht="63" x14ac:dyDescent="0.3">
      <c r="A12" s="169" t="s">
        <v>290</v>
      </c>
      <c r="B12" s="170">
        <v>2</v>
      </c>
      <c r="C12" s="170">
        <v>5</v>
      </c>
      <c r="D12" s="69" t="s">
        <v>352</v>
      </c>
      <c r="E12" s="157" t="s">
        <v>346</v>
      </c>
      <c r="F12" s="171">
        <v>25000000</v>
      </c>
      <c r="G12" s="172"/>
      <c r="H12" s="173" t="s">
        <v>347</v>
      </c>
      <c r="I12" s="172"/>
      <c r="J12" s="172"/>
      <c r="K12" s="172" t="s">
        <v>350</v>
      </c>
      <c r="L12" s="172"/>
      <c r="M12" s="173" t="s">
        <v>347</v>
      </c>
      <c r="N12" s="172"/>
      <c r="O12" s="164"/>
      <c r="P12" s="164"/>
      <c r="Q12" s="164"/>
      <c r="R12" s="137" t="s">
        <v>577</v>
      </c>
      <c r="S12" s="137"/>
      <c r="T12" s="137"/>
      <c r="U12" s="140" t="s">
        <v>347</v>
      </c>
      <c r="V12" s="140" t="s">
        <v>347</v>
      </c>
      <c r="W12" s="137"/>
      <c r="X12" s="137"/>
      <c r="Y12" s="144">
        <v>1</v>
      </c>
    </row>
    <row r="13" spans="1:26" s="33" customFormat="1" ht="63" x14ac:dyDescent="0.3">
      <c r="A13" s="155"/>
      <c r="B13" s="156">
        <v>2</v>
      </c>
      <c r="C13" s="156">
        <v>5</v>
      </c>
      <c r="D13" s="72" t="s">
        <v>351</v>
      </c>
      <c r="E13" s="161" t="s">
        <v>346</v>
      </c>
      <c r="F13" s="158">
        <v>20000000</v>
      </c>
      <c r="G13" s="137"/>
      <c r="H13" s="140" t="s">
        <v>347</v>
      </c>
      <c r="I13" s="137"/>
      <c r="J13" s="137"/>
      <c r="K13" s="137" t="s">
        <v>350</v>
      </c>
      <c r="L13" s="137"/>
      <c r="M13" s="140" t="s">
        <v>347</v>
      </c>
      <c r="N13" s="137"/>
      <c r="O13" s="164"/>
      <c r="P13" s="164"/>
      <c r="Q13" s="164"/>
      <c r="R13" s="137"/>
      <c r="S13" s="137"/>
      <c r="T13" s="137"/>
      <c r="U13" s="137"/>
      <c r="V13" s="137"/>
      <c r="W13" s="137"/>
      <c r="X13" s="137"/>
      <c r="Y13" s="144">
        <v>2</v>
      </c>
    </row>
    <row r="14" spans="1:26" s="33" customFormat="1" ht="63" x14ac:dyDescent="0.3">
      <c r="A14" s="174"/>
      <c r="B14" s="160">
        <v>2</v>
      </c>
      <c r="C14" s="160">
        <v>5</v>
      </c>
      <c r="D14" s="129" t="s">
        <v>448</v>
      </c>
      <c r="E14" s="175" t="s">
        <v>346</v>
      </c>
      <c r="F14" s="162">
        <v>700500</v>
      </c>
      <c r="G14" s="159"/>
      <c r="H14" s="163" t="s">
        <v>347</v>
      </c>
      <c r="I14" s="159"/>
      <c r="J14" s="159"/>
      <c r="K14" s="159" t="s">
        <v>350</v>
      </c>
      <c r="L14" s="163" t="s">
        <v>347</v>
      </c>
      <c r="M14" s="163" t="s">
        <v>353</v>
      </c>
      <c r="N14" s="159"/>
      <c r="O14" s="164"/>
      <c r="P14" s="164"/>
      <c r="Q14" s="164"/>
      <c r="R14" s="137" t="s">
        <v>578</v>
      </c>
      <c r="S14" s="140" t="s">
        <v>347</v>
      </c>
      <c r="T14" s="137"/>
      <c r="U14" s="140" t="s">
        <v>353</v>
      </c>
      <c r="V14" s="137"/>
      <c r="W14" s="137"/>
      <c r="X14" s="137"/>
      <c r="Y14" s="144">
        <v>3</v>
      </c>
    </row>
    <row r="15" spans="1:26" s="127" customFormat="1" ht="84.6" thickBot="1" x14ac:dyDescent="0.4">
      <c r="A15" s="174" t="s">
        <v>291</v>
      </c>
      <c r="B15" s="160">
        <v>2</v>
      </c>
      <c r="C15" s="160">
        <v>5</v>
      </c>
      <c r="D15" s="176" t="s">
        <v>485</v>
      </c>
      <c r="E15" s="161" t="s">
        <v>346</v>
      </c>
      <c r="F15" s="162">
        <v>5000000</v>
      </c>
      <c r="G15" s="159"/>
      <c r="H15" s="163" t="s">
        <v>347</v>
      </c>
      <c r="I15" s="159"/>
      <c r="J15" s="159"/>
      <c r="K15" s="159" t="s">
        <v>350</v>
      </c>
      <c r="L15" s="159"/>
      <c r="M15" s="177" t="s">
        <v>347</v>
      </c>
      <c r="N15" s="159"/>
      <c r="O15" s="164"/>
      <c r="P15" s="164"/>
      <c r="Q15" s="164"/>
      <c r="R15" s="137" t="s">
        <v>580</v>
      </c>
      <c r="S15" s="140" t="s">
        <v>347</v>
      </c>
      <c r="T15" s="137"/>
      <c r="U15" s="137"/>
      <c r="V15" s="137"/>
      <c r="W15" s="137"/>
      <c r="X15" s="137"/>
      <c r="Y15" s="144">
        <v>1</v>
      </c>
    </row>
    <row r="16" spans="1:26" s="33" customFormat="1" ht="63" x14ac:dyDescent="0.3">
      <c r="A16" s="169" t="s">
        <v>292</v>
      </c>
      <c r="B16" s="170">
        <v>2</v>
      </c>
      <c r="C16" s="170">
        <v>5</v>
      </c>
      <c r="D16" s="69" t="s">
        <v>354</v>
      </c>
      <c r="E16" s="157" t="s">
        <v>346</v>
      </c>
      <c r="F16" s="171">
        <v>1361000</v>
      </c>
      <c r="G16" s="172"/>
      <c r="H16" s="173" t="s">
        <v>347</v>
      </c>
      <c r="I16" s="172"/>
      <c r="J16" s="172"/>
      <c r="K16" s="172" t="s">
        <v>357</v>
      </c>
      <c r="L16" s="173" t="s">
        <v>347</v>
      </c>
      <c r="M16" s="173" t="s">
        <v>353</v>
      </c>
      <c r="N16" s="172"/>
      <c r="O16" s="164"/>
      <c r="P16" s="164"/>
      <c r="Q16" s="164"/>
      <c r="R16" s="137" t="s">
        <v>534</v>
      </c>
      <c r="S16" s="140" t="s">
        <v>347</v>
      </c>
      <c r="T16" s="137"/>
      <c r="U16" s="137"/>
      <c r="V16" s="137"/>
      <c r="W16" s="137"/>
      <c r="X16" s="137"/>
      <c r="Y16" s="144">
        <v>1</v>
      </c>
    </row>
    <row r="17" spans="1:25" s="33" customFormat="1" ht="63" x14ac:dyDescent="0.3">
      <c r="A17" s="155"/>
      <c r="B17" s="156">
        <v>2</v>
      </c>
      <c r="C17" s="156">
        <v>5</v>
      </c>
      <c r="D17" s="72" t="s">
        <v>355</v>
      </c>
      <c r="E17" s="161" t="s">
        <v>346</v>
      </c>
      <c r="F17" s="158">
        <v>2500000</v>
      </c>
      <c r="G17" s="137"/>
      <c r="H17" s="140" t="s">
        <v>347</v>
      </c>
      <c r="I17" s="137"/>
      <c r="J17" s="137"/>
      <c r="K17" s="137" t="s">
        <v>357</v>
      </c>
      <c r="L17" s="140"/>
      <c r="M17" s="140" t="s">
        <v>353</v>
      </c>
      <c r="N17" s="140" t="s">
        <v>347</v>
      </c>
      <c r="O17" s="164"/>
      <c r="P17" s="164"/>
      <c r="Q17" s="164"/>
      <c r="R17" s="137" t="s">
        <v>503</v>
      </c>
      <c r="S17" s="140" t="s">
        <v>347</v>
      </c>
      <c r="T17" s="137"/>
      <c r="U17" s="137"/>
      <c r="V17" s="137"/>
      <c r="W17" s="137"/>
      <c r="X17" s="137"/>
      <c r="Y17" s="144">
        <v>2</v>
      </c>
    </row>
    <row r="18" spans="1:25" s="33" customFormat="1" ht="63" x14ac:dyDescent="0.3">
      <c r="A18" s="174"/>
      <c r="B18" s="160">
        <v>2</v>
      </c>
      <c r="C18" s="160">
        <v>5</v>
      </c>
      <c r="D18" s="63" t="s">
        <v>356</v>
      </c>
      <c r="E18" s="161" t="s">
        <v>346</v>
      </c>
      <c r="F18" s="162">
        <v>5670000</v>
      </c>
      <c r="G18" s="159"/>
      <c r="H18" s="163" t="s">
        <v>347</v>
      </c>
      <c r="I18" s="159"/>
      <c r="J18" s="159"/>
      <c r="K18" s="159" t="s">
        <v>357</v>
      </c>
      <c r="L18" s="159"/>
      <c r="M18" s="163" t="s">
        <v>347</v>
      </c>
      <c r="N18" s="159"/>
      <c r="O18" s="164"/>
      <c r="P18" s="164"/>
      <c r="Q18" s="164"/>
      <c r="R18" s="137" t="s">
        <v>527</v>
      </c>
      <c r="S18" s="137"/>
      <c r="T18" s="137"/>
      <c r="U18" s="137"/>
      <c r="V18" s="137"/>
      <c r="W18" s="137"/>
      <c r="X18" s="137"/>
      <c r="Y18" s="144">
        <v>3</v>
      </c>
    </row>
    <row r="19" spans="1:25" s="33" customFormat="1" ht="84" x14ac:dyDescent="0.3">
      <c r="A19" s="169" t="s">
        <v>293</v>
      </c>
      <c r="B19" s="170">
        <v>2</v>
      </c>
      <c r="C19" s="170">
        <v>5</v>
      </c>
      <c r="D19" s="69" t="s">
        <v>360</v>
      </c>
      <c r="E19" s="157" t="s">
        <v>346</v>
      </c>
      <c r="F19" s="171">
        <v>45400000</v>
      </c>
      <c r="G19" s="172"/>
      <c r="H19" s="173" t="s">
        <v>347</v>
      </c>
      <c r="I19" s="172"/>
      <c r="J19" s="172"/>
      <c r="K19" s="172" t="s">
        <v>358</v>
      </c>
      <c r="L19" s="173" t="s">
        <v>347</v>
      </c>
      <c r="M19" s="173" t="s">
        <v>353</v>
      </c>
      <c r="N19" s="172"/>
      <c r="O19" s="164"/>
      <c r="P19" s="164"/>
      <c r="Q19" s="164"/>
      <c r="R19" s="137" t="s">
        <v>512</v>
      </c>
      <c r="S19" s="137"/>
      <c r="T19" s="137"/>
      <c r="U19" s="137"/>
      <c r="V19" s="137"/>
      <c r="W19" s="137"/>
      <c r="X19" s="137"/>
      <c r="Y19" s="144">
        <v>1</v>
      </c>
    </row>
    <row r="20" spans="1:25" s="33" customFormat="1" ht="63" x14ac:dyDescent="0.3">
      <c r="A20" s="155"/>
      <c r="B20" s="156">
        <v>2</v>
      </c>
      <c r="C20" s="156">
        <v>5</v>
      </c>
      <c r="D20" s="72" t="s">
        <v>359</v>
      </c>
      <c r="E20" s="161" t="s">
        <v>346</v>
      </c>
      <c r="F20" s="158">
        <v>2500000</v>
      </c>
      <c r="G20" s="137"/>
      <c r="H20" s="140" t="s">
        <v>347</v>
      </c>
      <c r="I20" s="137"/>
      <c r="J20" s="137"/>
      <c r="K20" s="137" t="s">
        <v>357</v>
      </c>
      <c r="L20" s="140"/>
      <c r="M20" s="140" t="s">
        <v>347</v>
      </c>
      <c r="N20" s="137"/>
      <c r="O20" s="164"/>
      <c r="P20" s="164"/>
      <c r="Q20" s="164"/>
      <c r="R20" s="137" t="s">
        <v>503</v>
      </c>
      <c r="S20" s="140" t="s">
        <v>347</v>
      </c>
      <c r="T20" s="137"/>
      <c r="U20" s="137"/>
      <c r="V20" s="137"/>
      <c r="W20" s="137"/>
      <c r="X20" s="137"/>
      <c r="Y20" s="144">
        <v>2</v>
      </c>
    </row>
    <row r="21" spans="1:25" s="33" customFormat="1" ht="84" x14ac:dyDescent="0.3">
      <c r="A21" s="174"/>
      <c r="B21" s="160">
        <v>2</v>
      </c>
      <c r="C21" s="160">
        <v>5</v>
      </c>
      <c r="D21" s="63" t="s">
        <v>361</v>
      </c>
      <c r="E21" s="161" t="s">
        <v>346</v>
      </c>
      <c r="F21" s="162">
        <v>20000000</v>
      </c>
      <c r="G21" s="159"/>
      <c r="H21" s="163" t="s">
        <v>347</v>
      </c>
      <c r="I21" s="159"/>
      <c r="J21" s="159"/>
      <c r="K21" s="159" t="s">
        <v>357</v>
      </c>
      <c r="L21" s="159"/>
      <c r="M21" s="163" t="s">
        <v>347</v>
      </c>
      <c r="N21" s="159"/>
      <c r="O21" s="164"/>
      <c r="P21" s="164"/>
      <c r="Q21" s="164"/>
      <c r="R21" s="137" t="s">
        <v>513</v>
      </c>
      <c r="S21" s="137"/>
      <c r="T21" s="137"/>
      <c r="U21" s="137"/>
      <c r="V21" s="137"/>
      <c r="W21" s="137"/>
      <c r="X21" s="137"/>
      <c r="Y21" s="144">
        <v>3</v>
      </c>
    </row>
    <row r="22" spans="1:25" s="33" customFormat="1" x14ac:dyDescent="0.3">
      <c r="A22" s="178" t="s">
        <v>294</v>
      </c>
      <c r="B22" s="177"/>
      <c r="C22" s="177"/>
      <c r="D22" s="167"/>
      <c r="E22" s="167"/>
      <c r="F22" s="168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37"/>
      <c r="S22" s="137"/>
      <c r="T22" s="137"/>
      <c r="U22" s="137"/>
      <c r="V22" s="137"/>
      <c r="W22" s="137"/>
      <c r="X22" s="137"/>
      <c r="Y22" s="144"/>
    </row>
    <row r="23" spans="1:25" s="12" customFormat="1" x14ac:dyDescent="0.3">
      <c r="A23" s="228" t="s">
        <v>130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138"/>
      <c r="S23" s="138"/>
      <c r="T23" s="138"/>
      <c r="U23" s="138"/>
      <c r="V23" s="138"/>
      <c r="W23" s="138"/>
      <c r="X23" s="138"/>
      <c r="Y23" s="142"/>
    </row>
    <row r="24" spans="1:25" s="12" customFormat="1" ht="73.8" x14ac:dyDescent="0.3">
      <c r="A24" s="179" t="s">
        <v>295</v>
      </c>
      <c r="B24" s="180"/>
      <c r="C24" s="180"/>
      <c r="D24" s="180"/>
      <c r="E24" s="180"/>
      <c r="F24" s="181"/>
      <c r="G24" s="180"/>
      <c r="H24" s="180"/>
      <c r="I24" s="180"/>
      <c r="J24" s="180"/>
      <c r="K24" s="182"/>
      <c r="L24" s="180"/>
      <c r="M24" s="180"/>
      <c r="N24" s="183"/>
      <c r="O24" s="184"/>
      <c r="P24" s="184"/>
      <c r="Q24" s="184"/>
      <c r="R24" s="147"/>
      <c r="S24" s="139"/>
      <c r="T24" s="139"/>
      <c r="U24" s="139"/>
      <c r="V24" s="139"/>
      <c r="W24" s="139"/>
      <c r="X24" s="139"/>
      <c r="Y24" s="142"/>
    </row>
    <row r="25" spans="1:25" s="12" customFormat="1" x14ac:dyDescent="0.3">
      <c r="A25" s="228" t="s">
        <v>135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138"/>
      <c r="S25" s="138"/>
      <c r="T25" s="138"/>
      <c r="U25" s="138"/>
      <c r="V25" s="138"/>
      <c r="W25" s="138"/>
      <c r="X25" s="138"/>
      <c r="Y25" s="142"/>
    </row>
    <row r="26" spans="1:25" s="12" customFormat="1" ht="105" x14ac:dyDescent="0.3">
      <c r="A26" s="169" t="s">
        <v>515</v>
      </c>
      <c r="B26" s="170">
        <v>2</v>
      </c>
      <c r="C26" s="170">
        <v>3</v>
      </c>
      <c r="D26" s="185" t="s">
        <v>362</v>
      </c>
      <c r="E26" s="157" t="s">
        <v>346</v>
      </c>
      <c r="F26" s="186">
        <v>20000000</v>
      </c>
      <c r="G26" s="185"/>
      <c r="H26" s="173" t="s">
        <v>347</v>
      </c>
      <c r="I26" s="185"/>
      <c r="J26" s="185"/>
      <c r="K26" s="185" t="s">
        <v>345</v>
      </c>
      <c r="L26" s="173" t="s">
        <v>347</v>
      </c>
      <c r="M26" s="185"/>
      <c r="N26" s="187"/>
      <c r="O26" s="184"/>
      <c r="P26" s="184"/>
      <c r="Q26" s="184"/>
      <c r="R26" s="147" t="s">
        <v>579</v>
      </c>
      <c r="S26" s="139"/>
      <c r="T26" s="139"/>
      <c r="U26" s="139"/>
      <c r="V26" s="139"/>
      <c r="W26" s="139"/>
      <c r="X26" s="139"/>
      <c r="Y26" s="142">
        <v>1</v>
      </c>
    </row>
    <row r="27" spans="1:25" s="12" customFormat="1" ht="84" x14ac:dyDescent="0.3">
      <c r="A27" s="155"/>
      <c r="B27" s="156">
        <v>2</v>
      </c>
      <c r="C27" s="156">
        <v>3</v>
      </c>
      <c r="D27" s="188" t="s">
        <v>363</v>
      </c>
      <c r="E27" s="161" t="s">
        <v>346</v>
      </c>
      <c r="F27" s="189">
        <v>3000000</v>
      </c>
      <c r="G27" s="188"/>
      <c r="H27" s="140" t="s">
        <v>347</v>
      </c>
      <c r="I27" s="188"/>
      <c r="J27" s="188"/>
      <c r="K27" s="188" t="s">
        <v>345</v>
      </c>
      <c r="L27" s="140" t="s">
        <v>347</v>
      </c>
      <c r="M27" s="188"/>
      <c r="N27" s="190"/>
      <c r="O27" s="184"/>
      <c r="P27" s="184"/>
      <c r="Q27" s="184"/>
      <c r="R27" s="147" t="s">
        <v>533</v>
      </c>
      <c r="S27" s="139"/>
      <c r="T27" s="139"/>
      <c r="U27" s="140" t="s">
        <v>347</v>
      </c>
      <c r="V27" s="140" t="s">
        <v>347</v>
      </c>
      <c r="W27" s="139"/>
      <c r="X27" s="139"/>
      <c r="Y27" s="142">
        <v>2</v>
      </c>
    </row>
    <row r="28" spans="1:25" s="12" customFormat="1" ht="63" x14ac:dyDescent="0.3">
      <c r="A28" s="155"/>
      <c r="B28" s="156">
        <v>2</v>
      </c>
      <c r="C28" s="156">
        <v>3</v>
      </c>
      <c r="D28" s="188" t="s">
        <v>364</v>
      </c>
      <c r="E28" s="161" t="s">
        <v>346</v>
      </c>
      <c r="F28" s="189">
        <v>3000000</v>
      </c>
      <c r="G28" s="188"/>
      <c r="H28" s="140" t="s">
        <v>347</v>
      </c>
      <c r="I28" s="188"/>
      <c r="J28" s="188"/>
      <c r="K28" s="188" t="s">
        <v>345</v>
      </c>
      <c r="L28" s="140" t="s">
        <v>347</v>
      </c>
      <c r="M28" s="188"/>
      <c r="N28" s="190"/>
      <c r="O28" s="184"/>
      <c r="P28" s="184"/>
      <c r="Q28" s="184"/>
      <c r="R28" s="147" t="s">
        <v>533</v>
      </c>
      <c r="S28" s="139"/>
      <c r="T28" s="139"/>
      <c r="U28" s="140" t="s">
        <v>347</v>
      </c>
      <c r="V28" s="140" t="s">
        <v>347</v>
      </c>
      <c r="W28" s="139"/>
      <c r="X28" s="139"/>
      <c r="Y28" s="142">
        <v>3</v>
      </c>
    </row>
    <row r="29" spans="1:25" s="12" customFormat="1" ht="63" x14ac:dyDescent="0.3">
      <c r="A29" s="155"/>
      <c r="B29" s="156">
        <v>2</v>
      </c>
      <c r="C29" s="156">
        <v>3</v>
      </c>
      <c r="D29" s="188" t="s">
        <v>365</v>
      </c>
      <c r="E29" s="161" t="s">
        <v>346</v>
      </c>
      <c r="F29" s="189">
        <v>3000000</v>
      </c>
      <c r="G29" s="188"/>
      <c r="H29" s="140" t="s">
        <v>347</v>
      </c>
      <c r="I29" s="188"/>
      <c r="J29" s="188"/>
      <c r="K29" s="188" t="s">
        <v>345</v>
      </c>
      <c r="L29" s="140" t="s">
        <v>347</v>
      </c>
      <c r="M29" s="188"/>
      <c r="N29" s="190"/>
      <c r="O29" s="184"/>
      <c r="P29" s="184"/>
      <c r="Q29" s="184"/>
      <c r="R29" s="147" t="s">
        <v>533</v>
      </c>
      <c r="S29" s="139"/>
      <c r="T29" s="139"/>
      <c r="U29" s="140" t="s">
        <v>347</v>
      </c>
      <c r="V29" s="140" t="s">
        <v>347</v>
      </c>
      <c r="W29" s="139"/>
      <c r="X29" s="139"/>
      <c r="Y29" s="142">
        <v>4</v>
      </c>
    </row>
    <row r="30" spans="1:25" s="12" customFormat="1" ht="63" x14ac:dyDescent="0.3">
      <c r="A30" s="155"/>
      <c r="B30" s="156">
        <v>2</v>
      </c>
      <c r="C30" s="156">
        <v>3</v>
      </c>
      <c r="D30" s="188" t="s">
        <v>366</v>
      </c>
      <c r="E30" s="161" t="s">
        <v>346</v>
      </c>
      <c r="F30" s="189">
        <v>700000</v>
      </c>
      <c r="G30" s="188"/>
      <c r="H30" s="140" t="s">
        <v>347</v>
      </c>
      <c r="I30" s="188"/>
      <c r="J30" s="188"/>
      <c r="K30" s="188" t="s">
        <v>345</v>
      </c>
      <c r="L30" s="140" t="s">
        <v>347</v>
      </c>
      <c r="M30" s="188"/>
      <c r="N30" s="190"/>
      <c r="O30" s="184"/>
      <c r="P30" s="184"/>
      <c r="Q30" s="184"/>
      <c r="R30" s="147" t="s">
        <v>539</v>
      </c>
      <c r="S30" s="139"/>
      <c r="T30" s="139"/>
      <c r="U30" s="139"/>
      <c r="V30" s="139"/>
      <c r="W30" s="139"/>
      <c r="X30" s="139"/>
      <c r="Y30" s="142">
        <v>5</v>
      </c>
    </row>
    <row r="31" spans="1:25" s="12" customFormat="1" ht="63" x14ac:dyDescent="0.3">
      <c r="A31" s="155"/>
      <c r="B31" s="156">
        <v>2</v>
      </c>
      <c r="C31" s="156">
        <v>3</v>
      </c>
      <c r="D31" s="188" t="s">
        <v>367</v>
      </c>
      <c r="E31" s="161" t="s">
        <v>346</v>
      </c>
      <c r="F31" s="189">
        <v>2860100</v>
      </c>
      <c r="G31" s="188"/>
      <c r="H31" s="140" t="s">
        <v>347</v>
      </c>
      <c r="I31" s="188"/>
      <c r="J31" s="188"/>
      <c r="K31" s="188" t="s">
        <v>345</v>
      </c>
      <c r="L31" s="140" t="s">
        <v>347</v>
      </c>
      <c r="M31" s="188"/>
      <c r="N31" s="190"/>
      <c r="O31" s="184"/>
      <c r="P31" s="184"/>
      <c r="Q31" s="184"/>
      <c r="R31" s="147" t="s">
        <v>541</v>
      </c>
      <c r="S31" s="139"/>
      <c r="T31" s="139"/>
      <c r="U31" s="140" t="s">
        <v>347</v>
      </c>
      <c r="V31" s="139"/>
      <c r="W31" s="139"/>
      <c r="X31" s="139"/>
      <c r="Y31" s="142">
        <v>6</v>
      </c>
    </row>
    <row r="32" spans="1:25" s="12" customFormat="1" ht="84" x14ac:dyDescent="0.3">
      <c r="A32" s="155"/>
      <c r="B32" s="156">
        <v>2</v>
      </c>
      <c r="C32" s="156">
        <v>3</v>
      </c>
      <c r="D32" s="188" t="s">
        <v>368</v>
      </c>
      <c r="E32" s="161" t="s">
        <v>346</v>
      </c>
      <c r="F32" s="189">
        <v>12097440</v>
      </c>
      <c r="G32" s="188"/>
      <c r="H32" s="140" t="s">
        <v>347</v>
      </c>
      <c r="I32" s="188"/>
      <c r="J32" s="188"/>
      <c r="K32" s="188" t="s">
        <v>345</v>
      </c>
      <c r="L32" s="140" t="s">
        <v>347</v>
      </c>
      <c r="M32" s="188"/>
      <c r="N32" s="190"/>
      <c r="O32" s="184"/>
      <c r="P32" s="184"/>
      <c r="Q32" s="184"/>
      <c r="R32" s="147" t="s">
        <v>543</v>
      </c>
      <c r="S32" s="139"/>
      <c r="T32" s="139"/>
      <c r="U32" s="140" t="s">
        <v>347</v>
      </c>
      <c r="V32" s="139"/>
      <c r="W32" s="139"/>
      <c r="X32" s="139"/>
      <c r="Y32" s="142">
        <v>7</v>
      </c>
    </row>
    <row r="33" spans="1:25" s="12" customFormat="1" ht="63" x14ac:dyDescent="0.3">
      <c r="A33" s="155"/>
      <c r="B33" s="156">
        <v>2</v>
      </c>
      <c r="C33" s="156">
        <v>3</v>
      </c>
      <c r="D33" s="188" t="s">
        <v>369</v>
      </c>
      <c r="E33" s="161" t="s">
        <v>346</v>
      </c>
      <c r="F33" s="189">
        <v>54365000</v>
      </c>
      <c r="G33" s="188"/>
      <c r="H33" s="140" t="s">
        <v>347</v>
      </c>
      <c r="I33" s="188"/>
      <c r="J33" s="188"/>
      <c r="K33" s="188" t="s">
        <v>345</v>
      </c>
      <c r="L33" s="140" t="s">
        <v>347</v>
      </c>
      <c r="M33" s="188"/>
      <c r="N33" s="190"/>
      <c r="O33" s="184"/>
      <c r="P33" s="184"/>
      <c r="Q33" s="184"/>
      <c r="R33" s="147" t="s">
        <v>545</v>
      </c>
      <c r="S33" s="139"/>
      <c r="T33" s="139"/>
      <c r="U33" s="139"/>
      <c r="V33" s="139"/>
      <c r="W33" s="139"/>
      <c r="X33" s="139"/>
      <c r="Y33" s="142">
        <v>8</v>
      </c>
    </row>
    <row r="34" spans="1:25" s="12" customFormat="1" ht="63" x14ac:dyDescent="0.3">
      <c r="A34" s="155"/>
      <c r="B34" s="156">
        <v>2</v>
      </c>
      <c r="C34" s="156">
        <v>3</v>
      </c>
      <c r="D34" s="188" t="s">
        <v>370</v>
      </c>
      <c r="E34" s="161" t="s">
        <v>346</v>
      </c>
      <c r="F34" s="189">
        <v>3000000</v>
      </c>
      <c r="G34" s="188"/>
      <c r="H34" s="140" t="s">
        <v>347</v>
      </c>
      <c r="I34" s="188"/>
      <c r="J34" s="188"/>
      <c r="K34" s="188" t="s">
        <v>345</v>
      </c>
      <c r="L34" s="140" t="s">
        <v>347</v>
      </c>
      <c r="M34" s="188"/>
      <c r="N34" s="190"/>
      <c r="O34" s="184"/>
      <c r="P34" s="184"/>
      <c r="Q34" s="184"/>
      <c r="R34" s="147" t="s">
        <v>548</v>
      </c>
      <c r="S34" s="139"/>
      <c r="T34" s="139"/>
      <c r="U34" s="139"/>
      <c r="V34" s="139"/>
      <c r="W34" s="139"/>
      <c r="X34" s="139"/>
      <c r="Y34" s="142">
        <v>9</v>
      </c>
    </row>
    <row r="35" spans="1:25" s="12" customFormat="1" ht="63" x14ac:dyDescent="0.3">
      <c r="A35" s="155"/>
      <c r="B35" s="156">
        <v>2</v>
      </c>
      <c r="C35" s="156">
        <v>3</v>
      </c>
      <c r="D35" s="188" t="s">
        <v>371</v>
      </c>
      <c r="E35" s="161" t="s">
        <v>346</v>
      </c>
      <c r="F35" s="189">
        <v>57000000</v>
      </c>
      <c r="G35" s="188"/>
      <c r="H35" s="140" t="s">
        <v>347</v>
      </c>
      <c r="I35" s="188"/>
      <c r="J35" s="188"/>
      <c r="K35" s="188" t="s">
        <v>345</v>
      </c>
      <c r="L35" s="140" t="s">
        <v>347</v>
      </c>
      <c r="M35" s="188"/>
      <c r="N35" s="190"/>
      <c r="O35" s="184"/>
      <c r="P35" s="184"/>
      <c r="Q35" s="184"/>
      <c r="R35" s="147" t="s">
        <v>569</v>
      </c>
      <c r="S35" s="140" t="s">
        <v>347</v>
      </c>
      <c r="T35" s="140" t="s">
        <v>347</v>
      </c>
      <c r="U35" s="139"/>
      <c r="V35" s="139"/>
      <c r="W35" s="139"/>
      <c r="X35" s="139"/>
      <c r="Y35" s="142">
        <v>10</v>
      </c>
    </row>
    <row r="36" spans="1:25" s="12" customFormat="1" ht="63" x14ac:dyDescent="0.3">
      <c r="A36" s="155"/>
      <c r="B36" s="156">
        <v>2</v>
      </c>
      <c r="C36" s="156">
        <v>3</v>
      </c>
      <c r="D36" s="188" t="s">
        <v>372</v>
      </c>
      <c r="E36" s="161" t="s">
        <v>346</v>
      </c>
      <c r="F36" s="189">
        <v>3500000</v>
      </c>
      <c r="G36" s="188"/>
      <c r="H36" s="140" t="s">
        <v>347</v>
      </c>
      <c r="I36" s="188"/>
      <c r="J36" s="188"/>
      <c r="K36" s="188" t="s">
        <v>345</v>
      </c>
      <c r="L36" s="140" t="s">
        <v>347</v>
      </c>
      <c r="M36" s="188"/>
      <c r="N36" s="190"/>
      <c r="O36" s="184"/>
      <c r="P36" s="184"/>
      <c r="Q36" s="184"/>
      <c r="R36" s="147" t="s">
        <v>573</v>
      </c>
      <c r="S36" s="140" t="s">
        <v>347</v>
      </c>
      <c r="T36" s="140" t="s">
        <v>347</v>
      </c>
      <c r="U36" s="140" t="s">
        <v>347</v>
      </c>
      <c r="V36" s="140" t="s">
        <v>347</v>
      </c>
      <c r="W36" s="139"/>
      <c r="X36" s="139"/>
      <c r="Y36" s="142">
        <v>11</v>
      </c>
    </row>
    <row r="37" spans="1:25" s="12" customFormat="1" ht="84" x14ac:dyDescent="0.3">
      <c r="A37" s="155"/>
      <c r="B37" s="156">
        <v>2</v>
      </c>
      <c r="C37" s="156">
        <v>3</v>
      </c>
      <c r="D37" s="188" t="s">
        <v>373</v>
      </c>
      <c r="E37" s="161" t="s">
        <v>346</v>
      </c>
      <c r="F37" s="189">
        <v>18000000</v>
      </c>
      <c r="G37" s="188"/>
      <c r="H37" s="140" t="s">
        <v>347</v>
      </c>
      <c r="I37" s="188"/>
      <c r="J37" s="188"/>
      <c r="K37" s="188" t="s">
        <v>345</v>
      </c>
      <c r="L37" s="140" t="s">
        <v>347</v>
      </c>
      <c r="M37" s="188"/>
      <c r="N37" s="190"/>
      <c r="O37" s="184"/>
      <c r="P37" s="184"/>
      <c r="Q37" s="184"/>
      <c r="R37" s="147" t="s">
        <v>574</v>
      </c>
      <c r="S37" s="139"/>
      <c r="T37" s="139"/>
      <c r="U37" s="140" t="s">
        <v>347</v>
      </c>
      <c r="V37" s="140" t="s">
        <v>347</v>
      </c>
      <c r="W37" s="139"/>
      <c r="X37" s="139"/>
      <c r="Y37" s="142">
        <v>12</v>
      </c>
    </row>
    <row r="38" spans="1:25" s="12" customFormat="1" ht="63" x14ac:dyDescent="0.3">
      <c r="A38" s="155"/>
      <c r="B38" s="156">
        <v>2</v>
      </c>
      <c r="C38" s="156">
        <v>3</v>
      </c>
      <c r="D38" s="188" t="s">
        <v>374</v>
      </c>
      <c r="E38" s="161" t="s">
        <v>346</v>
      </c>
      <c r="F38" s="189">
        <v>5000000</v>
      </c>
      <c r="G38" s="188"/>
      <c r="H38" s="140" t="s">
        <v>347</v>
      </c>
      <c r="I38" s="188"/>
      <c r="J38" s="188"/>
      <c r="K38" s="188" t="s">
        <v>345</v>
      </c>
      <c r="L38" s="140" t="s">
        <v>347</v>
      </c>
      <c r="M38" s="188"/>
      <c r="N38" s="190"/>
      <c r="O38" s="184"/>
      <c r="P38" s="184"/>
      <c r="Q38" s="184"/>
      <c r="R38" s="147" t="s">
        <v>575</v>
      </c>
      <c r="S38" s="139"/>
      <c r="T38" s="139"/>
      <c r="U38" s="139"/>
      <c r="V38" s="139"/>
      <c r="W38" s="139"/>
      <c r="X38" s="139"/>
      <c r="Y38" s="142">
        <v>13</v>
      </c>
    </row>
    <row r="39" spans="1:25" s="12" customFormat="1" ht="63" x14ac:dyDescent="0.3">
      <c r="A39" s="155"/>
      <c r="B39" s="156">
        <v>2</v>
      </c>
      <c r="C39" s="156">
        <v>3</v>
      </c>
      <c r="D39" s="188" t="s">
        <v>375</v>
      </c>
      <c r="E39" s="161" t="s">
        <v>346</v>
      </c>
      <c r="F39" s="189">
        <v>5000000</v>
      </c>
      <c r="G39" s="188"/>
      <c r="H39" s="140" t="s">
        <v>347</v>
      </c>
      <c r="I39" s="188"/>
      <c r="J39" s="188"/>
      <c r="K39" s="188" t="s">
        <v>345</v>
      </c>
      <c r="L39" s="140" t="s">
        <v>347</v>
      </c>
      <c r="M39" s="188"/>
      <c r="N39" s="190"/>
      <c r="O39" s="184"/>
      <c r="P39" s="184"/>
      <c r="Q39" s="184"/>
      <c r="R39" s="147" t="s">
        <v>541</v>
      </c>
      <c r="S39" s="139"/>
      <c r="T39" s="139"/>
      <c r="U39" s="139"/>
      <c r="V39" s="139"/>
      <c r="W39" s="139"/>
      <c r="X39" s="139"/>
      <c r="Y39" s="142">
        <v>14</v>
      </c>
    </row>
    <row r="40" spans="1:25" s="12" customFormat="1" ht="63" x14ac:dyDescent="0.3">
      <c r="A40" s="155"/>
      <c r="B40" s="156">
        <v>2</v>
      </c>
      <c r="C40" s="156">
        <v>3</v>
      </c>
      <c r="D40" s="188" t="s">
        <v>376</v>
      </c>
      <c r="E40" s="161" t="s">
        <v>346</v>
      </c>
      <c r="F40" s="189">
        <v>20000000</v>
      </c>
      <c r="G40" s="188"/>
      <c r="H40" s="140" t="s">
        <v>347</v>
      </c>
      <c r="I40" s="188"/>
      <c r="J40" s="188"/>
      <c r="K40" s="188" t="s">
        <v>345</v>
      </c>
      <c r="L40" s="140" t="s">
        <v>347</v>
      </c>
      <c r="M40" s="188"/>
      <c r="N40" s="190"/>
      <c r="O40" s="184"/>
      <c r="P40" s="184"/>
      <c r="Q40" s="184"/>
      <c r="R40" s="147" t="s">
        <v>507</v>
      </c>
      <c r="S40" s="139"/>
      <c r="T40" s="139"/>
      <c r="U40" s="140" t="s">
        <v>347</v>
      </c>
      <c r="V40" s="140" t="s">
        <v>347</v>
      </c>
      <c r="W40" s="139"/>
      <c r="X40" s="139"/>
      <c r="Y40" s="142">
        <v>15</v>
      </c>
    </row>
    <row r="41" spans="1:25" s="12" customFormat="1" ht="63" x14ac:dyDescent="0.3">
      <c r="A41" s="155"/>
      <c r="B41" s="156">
        <v>2</v>
      </c>
      <c r="C41" s="156">
        <v>3</v>
      </c>
      <c r="D41" s="188" t="s">
        <v>377</v>
      </c>
      <c r="E41" s="161" t="s">
        <v>346</v>
      </c>
      <c r="F41" s="189">
        <v>2380920</v>
      </c>
      <c r="G41" s="188"/>
      <c r="H41" s="140" t="s">
        <v>347</v>
      </c>
      <c r="I41" s="188"/>
      <c r="J41" s="188"/>
      <c r="K41" s="188" t="s">
        <v>345</v>
      </c>
      <c r="L41" s="140" t="s">
        <v>347</v>
      </c>
      <c r="M41" s="188"/>
      <c r="N41" s="190"/>
      <c r="O41" s="184"/>
      <c r="P41" s="184"/>
      <c r="Q41" s="184"/>
      <c r="R41" s="147" t="s">
        <v>509</v>
      </c>
      <c r="S41" s="139"/>
      <c r="T41" s="139"/>
      <c r="U41" s="139"/>
      <c r="V41" s="139"/>
      <c r="W41" s="139"/>
      <c r="X41" s="139"/>
      <c r="Y41" s="142">
        <v>16</v>
      </c>
    </row>
    <row r="42" spans="1:25" s="12" customFormat="1" ht="63" x14ac:dyDescent="0.3">
      <c r="A42" s="155"/>
      <c r="B42" s="156">
        <v>2</v>
      </c>
      <c r="C42" s="156">
        <v>3</v>
      </c>
      <c r="D42" s="188" t="s">
        <v>378</v>
      </c>
      <c r="E42" s="161" t="s">
        <v>346</v>
      </c>
      <c r="F42" s="189">
        <v>4319900</v>
      </c>
      <c r="G42" s="188"/>
      <c r="H42" s="140" t="s">
        <v>347</v>
      </c>
      <c r="I42" s="188"/>
      <c r="J42" s="188"/>
      <c r="K42" s="188" t="s">
        <v>345</v>
      </c>
      <c r="L42" s="140" t="s">
        <v>353</v>
      </c>
      <c r="M42" s="140" t="s">
        <v>347</v>
      </c>
      <c r="N42" s="190"/>
      <c r="O42" s="184"/>
      <c r="P42" s="184"/>
      <c r="Q42" s="184"/>
      <c r="R42" s="147" t="s">
        <v>527</v>
      </c>
      <c r="S42" s="139"/>
      <c r="T42" s="139"/>
      <c r="U42" s="139"/>
      <c r="V42" s="139"/>
      <c r="W42" s="139"/>
      <c r="X42" s="139"/>
      <c r="Y42" s="142">
        <v>17</v>
      </c>
    </row>
    <row r="43" spans="1:25" s="12" customFormat="1" ht="63" x14ac:dyDescent="0.3">
      <c r="A43" s="155"/>
      <c r="B43" s="156">
        <v>2</v>
      </c>
      <c r="C43" s="156">
        <v>3</v>
      </c>
      <c r="D43" s="188" t="s">
        <v>379</v>
      </c>
      <c r="E43" s="161" t="s">
        <v>346</v>
      </c>
      <c r="F43" s="189">
        <v>4463200</v>
      </c>
      <c r="G43" s="188"/>
      <c r="H43" s="140" t="s">
        <v>347</v>
      </c>
      <c r="I43" s="188"/>
      <c r="J43" s="188"/>
      <c r="K43" s="188" t="s">
        <v>345</v>
      </c>
      <c r="L43" s="140" t="s">
        <v>347</v>
      </c>
      <c r="M43" s="188"/>
      <c r="N43" s="190"/>
      <c r="O43" s="184"/>
      <c r="P43" s="184"/>
      <c r="Q43" s="184"/>
      <c r="R43" s="147" t="s">
        <v>526</v>
      </c>
      <c r="S43" s="139"/>
      <c r="T43" s="139"/>
      <c r="U43" s="140" t="s">
        <v>347</v>
      </c>
      <c r="V43" s="140" t="s">
        <v>347</v>
      </c>
      <c r="W43" s="139"/>
      <c r="X43" s="139"/>
      <c r="Y43" s="142">
        <v>18</v>
      </c>
    </row>
    <row r="44" spans="1:25" s="12" customFormat="1" ht="63" x14ac:dyDescent="0.3">
      <c r="A44" s="155"/>
      <c r="B44" s="156">
        <v>2</v>
      </c>
      <c r="C44" s="156">
        <v>3</v>
      </c>
      <c r="D44" s="188" t="s">
        <v>380</v>
      </c>
      <c r="E44" s="161" t="s">
        <v>346</v>
      </c>
      <c r="F44" s="189">
        <v>3000000</v>
      </c>
      <c r="G44" s="188"/>
      <c r="H44" s="140" t="s">
        <v>347</v>
      </c>
      <c r="I44" s="188"/>
      <c r="J44" s="188"/>
      <c r="K44" s="188" t="s">
        <v>345</v>
      </c>
      <c r="L44" s="140" t="s">
        <v>347</v>
      </c>
      <c r="M44" s="188"/>
      <c r="N44" s="190"/>
      <c r="O44" s="184"/>
      <c r="P44" s="184"/>
      <c r="Q44" s="184"/>
      <c r="R44" s="147" t="s">
        <v>533</v>
      </c>
      <c r="S44" s="139"/>
      <c r="T44" s="139"/>
      <c r="U44" s="140" t="s">
        <v>347</v>
      </c>
      <c r="V44" s="140" t="s">
        <v>347</v>
      </c>
      <c r="W44" s="139"/>
      <c r="X44" s="139"/>
      <c r="Y44" s="142">
        <v>19</v>
      </c>
    </row>
    <row r="45" spans="1:25" s="12" customFormat="1" ht="84" x14ac:dyDescent="0.3">
      <c r="A45" s="155"/>
      <c r="B45" s="156">
        <v>2</v>
      </c>
      <c r="C45" s="156">
        <v>3</v>
      </c>
      <c r="D45" s="188" t="s">
        <v>381</v>
      </c>
      <c r="E45" s="161" t="s">
        <v>346</v>
      </c>
      <c r="F45" s="189">
        <v>2395300</v>
      </c>
      <c r="G45" s="188"/>
      <c r="H45" s="140" t="s">
        <v>347</v>
      </c>
      <c r="I45" s="188"/>
      <c r="J45" s="188"/>
      <c r="K45" s="188" t="s">
        <v>345</v>
      </c>
      <c r="L45" s="140" t="s">
        <v>347</v>
      </c>
      <c r="M45" s="188"/>
      <c r="N45" s="190"/>
      <c r="O45" s="184"/>
      <c r="P45" s="184"/>
      <c r="Q45" s="184"/>
      <c r="R45" s="147" t="s">
        <v>536</v>
      </c>
      <c r="S45" s="140" t="s">
        <v>347</v>
      </c>
      <c r="T45" s="139"/>
      <c r="U45" s="139"/>
      <c r="V45" s="139"/>
      <c r="W45" s="139"/>
      <c r="X45" s="139"/>
      <c r="Y45" s="142">
        <v>20</v>
      </c>
    </row>
    <row r="46" spans="1:25" s="12" customFormat="1" ht="63" x14ac:dyDescent="0.3">
      <c r="A46" s="155"/>
      <c r="B46" s="156">
        <v>2</v>
      </c>
      <c r="C46" s="156">
        <v>3</v>
      </c>
      <c r="D46" s="188" t="s">
        <v>385</v>
      </c>
      <c r="E46" s="161" t="s">
        <v>346</v>
      </c>
      <c r="F46" s="189">
        <v>3650000</v>
      </c>
      <c r="G46" s="188"/>
      <c r="H46" s="140" t="s">
        <v>347</v>
      </c>
      <c r="I46" s="188"/>
      <c r="J46" s="188"/>
      <c r="K46" s="188" t="s">
        <v>345</v>
      </c>
      <c r="L46" s="140" t="s">
        <v>347</v>
      </c>
      <c r="M46" s="188"/>
      <c r="N46" s="190"/>
      <c r="O46" s="184"/>
      <c r="P46" s="184"/>
      <c r="Q46" s="184"/>
      <c r="R46" s="147" t="s">
        <v>538</v>
      </c>
      <c r="S46" s="139"/>
      <c r="T46" s="139"/>
      <c r="U46" s="140" t="s">
        <v>347</v>
      </c>
      <c r="V46" s="140" t="s">
        <v>347</v>
      </c>
      <c r="W46" s="139"/>
      <c r="X46" s="139"/>
      <c r="Y46" s="142">
        <v>21</v>
      </c>
    </row>
    <row r="47" spans="1:25" s="12" customFormat="1" ht="84" x14ac:dyDescent="0.3">
      <c r="A47" s="155"/>
      <c r="B47" s="156">
        <v>2</v>
      </c>
      <c r="C47" s="156">
        <v>3</v>
      </c>
      <c r="D47" s="188" t="s">
        <v>382</v>
      </c>
      <c r="E47" s="161" t="s">
        <v>346</v>
      </c>
      <c r="F47" s="189">
        <v>3318000</v>
      </c>
      <c r="G47" s="188"/>
      <c r="H47" s="140" t="s">
        <v>347</v>
      </c>
      <c r="I47" s="188"/>
      <c r="J47" s="188"/>
      <c r="K47" s="188" t="s">
        <v>345</v>
      </c>
      <c r="L47" s="140" t="s">
        <v>347</v>
      </c>
      <c r="M47" s="188"/>
      <c r="N47" s="190"/>
      <c r="O47" s="184"/>
      <c r="P47" s="184"/>
      <c r="Q47" s="184"/>
      <c r="R47" s="147" t="s">
        <v>538</v>
      </c>
      <c r="S47" s="139"/>
      <c r="T47" s="139"/>
      <c r="U47" s="140" t="s">
        <v>347</v>
      </c>
      <c r="V47" s="140" t="s">
        <v>347</v>
      </c>
      <c r="W47" s="139"/>
      <c r="X47" s="139"/>
      <c r="Y47" s="142">
        <v>22</v>
      </c>
    </row>
    <row r="48" spans="1:25" s="12" customFormat="1" ht="84" x14ac:dyDescent="0.3">
      <c r="A48" s="155"/>
      <c r="B48" s="156">
        <v>2</v>
      </c>
      <c r="C48" s="156">
        <v>3</v>
      </c>
      <c r="D48" s="188" t="s">
        <v>384</v>
      </c>
      <c r="E48" s="161" t="s">
        <v>346</v>
      </c>
      <c r="F48" s="189">
        <v>27500000</v>
      </c>
      <c r="G48" s="188"/>
      <c r="H48" s="140" t="s">
        <v>347</v>
      </c>
      <c r="I48" s="188"/>
      <c r="J48" s="188"/>
      <c r="K48" s="188" t="s">
        <v>345</v>
      </c>
      <c r="L48" s="140" t="s">
        <v>347</v>
      </c>
      <c r="M48" s="188"/>
      <c r="N48" s="190"/>
      <c r="O48" s="184"/>
      <c r="P48" s="184"/>
      <c r="Q48" s="184"/>
      <c r="R48" s="147" t="s">
        <v>549</v>
      </c>
      <c r="S48" s="139"/>
      <c r="T48" s="139"/>
      <c r="U48" s="139"/>
      <c r="V48" s="139"/>
      <c r="W48" s="139"/>
      <c r="X48" s="139"/>
      <c r="Y48" s="142">
        <v>23</v>
      </c>
    </row>
    <row r="49" spans="1:25" s="12" customFormat="1" ht="105" x14ac:dyDescent="0.3">
      <c r="A49" s="155"/>
      <c r="B49" s="156">
        <v>2</v>
      </c>
      <c r="C49" s="156">
        <v>3</v>
      </c>
      <c r="D49" s="188" t="s">
        <v>383</v>
      </c>
      <c r="E49" s="161" t="s">
        <v>346</v>
      </c>
      <c r="F49" s="189">
        <v>9000000</v>
      </c>
      <c r="G49" s="188"/>
      <c r="H49" s="140" t="s">
        <v>347</v>
      </c>
      <c r="I49" s="188"/>
      <c r="J49" s="188"/>
      <c r="K49" s="188" t="s">
        <v>345</v>
      </c>
      <c r="L49" s="140" t="s">
        <v>347</v>
      </c>
      <c r="M49" s="188"/>
      <c r="N49" s="190"/>
      <c r="O49" s="184"/>
      <c r="P49" s="184"/>
      <c r="Q49" s="184"/>
      <c r="R49" s="147" t="s">
        <v>565</v>
      </c>
      <c r="S49" s="139"/>
      <c r="T49" s="139"/>
      <c r="U49" s="139"/>
      <c r="V49" s="139"/>
      <c r="W49" s="139"/>
      <c r="X49" s="139"/>
      <c r="Y49" s="142">
        <v>24</v>
      </c>
    </row>
    <row r="50" spans="1:25" s="12" customFormat="1" ht="63" x14ac:dyDescent="0.3">
      <c r="A50" s="155"/>
      <c r="B50" s="156">
        <v>2</v>
      </c>
      <c r="C50" s="156">
        <v>3</v>
      </c>
      <c r="D50" s="188" t="s">
        <v>386</v>
      </c>
      <c r="E50" s="161" t="s">
        <v>346</v>
      </c>
      <c r="F50" s="189">
        <v>65000000</v>
      </c>
      <c r="G50" s="188"/>
      <c r="H50" s="140" t="s">
        <v>347</v>
      </c>
      <c r="I50" s="188"/>
      <c r="J50" s="188"/>
      <c r="K50" s="188" t="s">
        <v>345</v>
      </c>
      <c r="L50" s="140"/>
      <c r="M50" s="140" t="s">
        <v>347</v>
      </c>
      <c r="N50" s="190"/>
      <c r="O50" s="184"/>
      <c r="P50" s="184"/>
      <c r="Q50" s="184"/>
      <c r="R50" s="147" t="s">
        <v>495</v>
      </c>
      <c r="S50" s="140" t="s">
        <v>347</v>
      </c>
      <c r="T50" s="140"/>
      <c r="U50" s="139"/>
      <c r="V50" s="139"/>
      <c r="W50" s="139"/>
      <c r="X50" s="139"/>
      <c r="Y50" s="142">
        <v>25</v>
      </c>
    </row>
    <row r="51" spans="1:25" s="12" customFormat="1" ht="63" x14ac:dyDescent="0.3">
      <c r="A51" s="155"/>
      <c r="B51" s="156">
        <v>2</v>
      </c>
      <c r="C51" s="156">
        <v>3</v>
      </c>
      <c r="D51" s="188" t="s">
        <v>387</v>
      </c>
      <c r="E51" s="161" t="s">
        <v>346</v>
      </c>
      <c r="F51" s="189">
        <v>6530000</v>
      </c>
      <c r="G51" s="188"/>
      <c r="H51" s="140" t="s">
        <v>347</v>
      </c>
      <c r="I51" s="188"/>
      <c r="J51" s="188"/>
      <c r="K51" s="188" t="s">
        <v>345</v>
      </c>
      <c r="L51" s="140"/>
      <c r="M51" s="140" t="s">
        <v>347</v>
      </c>
      <c r="N51" s="190"/>
      <c r="O51" s="184"/>
      <c r="P51" s="184"/>
      <c r="Q51" s="184"/>
      <c r="R51" s="147" t="s">
        <v>496</v>
      </c>
      <c r="S51" s="140" t="s">
        <v>347</v>
      </c>
      <c r="T51" s="140"/>
      <c r="U51" s="139"/>
      <c r="V51" s="139"/>
      <c r="W51" s="139"/>
      <c r="X51" s="139"/>
      <c r="Y51" s="142">
        <v>26</v>
      </c>
    </row>
    <row r="52" spans="1:25" s="12" customFormat="1" ht="84" x14ac:dyDescent="0.3">
      <c r="A52" s="155"/>
      <c r="B52" s="156">
        <v>2</v>
      </c>
      <c r="C52" s="156">
        <v>3</v>
      </c>
      <c r="D52" s="188" t="s">
        <v>388</v>
      </c>
      <c r="E52" s="161" t="s">
        <v>346</v>
      </c>
      <c r="F52" s="189">
        <v>50529820</v>
      </c>
      <c r="G52" s="188"/>
      <c r="H52" s="140" t="s">
        <v>347</v>
      </c>
      <c r="I52" s="188"/>
      <c r="J52" s="188"/>
      <c r="K52" s="188" t="s">
        <v>345</v>
      </c>
      <c r="L52" s="140"/>
      <c r="M52" s="140" t="s">
        <v>347</v>
      </c>
      <c r="N52" s="190"/>
      <c r="O52" s="184"/>
      <c r="P52" s="184"/>
      <c r="Q52" s="184"/>
      <c r="R52" s="147" t="s">
        <v>497</v>
      </c>
      <c r="S52" s="140" t="s">
        <v>347</v>
      </c>
      <c r="T52" s="140"/>
      <c r="U52" s="139"/>
      <c r="V52" s="139"/>
      <c r="W52" s="139"/>
      <c r="X52" s="139"/>
      <c r="Y52" s="142">
        <v>27</v>
      </c>
    </row>
    <row r="53" spans="1:25" s="12" customFormat="1" ht="63" x14ac:dyDescent="0.3">
      <c r="A53" s="155"/>
      <c r="B53" s="156">
        <v>2</v>
      </c>
      <c r="C53" s="156">
        <v>3</v>
      </c>
      <c r="D53" s="188" t="s">
        <v>389</v>
      </c>
      <c r="E53" s="161" t="s">
        <v>346</v>
      </c>
      <c r="F53" s="189">
        <v>16000000</v>
      </c>
      <c r="G53" s="188"/>
      <c r="H53" s="140" t="s">
        <v>347</v>
      </c>
      <c r="I53" s="188"/>
      <c r="J53" s="188"/>
      <c r="K53" s="188" t="s">
        <v>345</v>
      </c>
      <c r="L53" s="140"/>
      <c r="M53" s="140" t="s">
        <v>347</v>
      </c>
      <c r="N53" s="190"/>
      <c r="O53" s="184"/>
      <c r="P53" s="184"/>
      <c r="Q53" s="184"/>
      <c r="R53" s="147" t="s">
        <v>494</v>
      </c>
      <c r="S53" s="140" t="s">
        <v>347</v>
      </c>
      <c r="T53" s="140"/>
      <c r="U53" s="139"/>
      <c r="V53" s="139"/>
      <c r="W53" s="139"/>
      <c r="X53" s="139"/>
      <c r="Y53" s="142">
        <v>28</v>
      </c>
    </row>
    <row r="54" spans="1:25" s="12" customFormat="1" ht="63" x14ac:dyDescent="0.3">
      <c r="A54" s="155"/>
      <c r="B54" s="156">
        <v>2</v>
      </c>
      <c r="C54" s="156">
        <v>3</v>
      </c>
      <c r="D54" s="188" t="s">
        <v>390</v>
      </c>
      <c r="E54" s="161" t="s">
        <v>346</v>
      </c>
      <c r="F54" s="189">
        <v>2640000</v>
      </c>
      <c r="G54" s="188"/>
      <c r="H54" s="140" t="s">
        <v>347</v>
      </c>
      <c r="I54" s="188"/>
      <c r="J54" s="188"/>
      <c r="K54" s="188" t="s">
        <v>345</v>
      </c>
      <c r="L54" s="140"/>
      <c r="M54" s="140" t="s">
        <v>347</v>
      </c>
      <c r="N54" s="190"/>
      <c r="O54" s="184"/>
      <c r="P54" s="184"/>
      <c r="Q54" s="184"/>
      <c r="R54" s="147" t="s">
        <v>494</v>
      </c>
      <c r="S54" s="140" t="s">
        <v>347</v>
      </c>
      <c r="T54" s="140"/>
      <c r="U54" s="139"/>
      <c r="V54" s="139"/>
      <c r="W54" s="139"/>
      <c r="X54" s="139"/>
      <c r="Y54" s="142">
        <v>29</v>
      </c>
    </row>
    <row r="55" spans="1:25" s="12" customFormat="1" ht="63" x14ac:dyDescent="0.3">
      <c r="A55" s="155"/>
      <c r="B55" s="156">
        <v>2</v>
      </c>
      <c r="C55" s="156">
        <v>3</v>
      </c>
      <c r="D55" s="188" t="s">
        <v>391</v>
      </c>
      <c r="E55" s="161" t="s">
        <v>346</v>
      </c>
      <c r="F55" s="189">
        <v>3200000</v>
      </c>
      <c r="G55" s="188"/>
      <c r="H55" s="140" t="s">
        <v>347</v>
      </c>
      <c r="I55" s="188"/>
      <c r="J55" s="188"/>
      <c r="K55" s="188" t="s">
        <v>345</v>
      </c>
      <c r="L55" s="140"/>
      <c r="M55" s="140" t="s">
        <v>347</v>
      </c>
      <c r="N55" s="190"/>
      <c r="O55" s="184"/>
      <c r="P55" s="184"/>
      <c r="Q55" s="184"/>
      <c r="R55" s="147" t="s">
        <v>502</v>
      </c>
      <c r="S55" s="140" t="s">
        <v>347</v>
      </c>
      <c r="T55" s="140"/>
      <c r="U55" s="139"/>
      <c r="V55" s="139"/>
      <c r="W55" s="139"/>
      <c r="X55" s="139"/>
      <c r="Y55" s="142">
        <v>30</v>
      </c>
    </row>
    <row r="56" spans="1:25" s="12" customFormat="1" ht="63" x14ac:dyDescent="0.3">
      <c r="A56" s="155"/>
      <c r="B56" s="156">
        <v>2</v>
      </c>
      <c r="C56" s="156">
        <v>3</v>
      </c>
      <c r="D56" s="188" t="s">
        <v>392</v>
      </c>
      <c r="E56" s="161" t="s">
        <v>346</v>
      </c>
      <c r="F56" s="189">
        <v>1500000</v>
      </c>
      <c r="G56" s="188"/>
      <c r="H56" s="140" t="s">
        <v>347</v>
      </c>
      <c r="I56" s="188"/>
      <c r="J56" s="188"/>
      <c r="K56" s="188" t="s">
        <v>345</v>
      </c>
      <c r="L56" s="140"/>
      <c r="M56" s="140" t="s">
        <v>347</v>
      </c>
      <c r="N56" s="190"/>
      <c r="O56" s="184"/>
      <c r="P56" s="184"/>
      <c r="Q56" s="184"/>
      <c r="R56" s="147" t="s">
        <v>504</v>
      </c>
      <c r="S56" s="139"/>
      <c r="T56" s="139"/>
      <c r="U56" s="140" t="s">
        <v>347</v>
      </c>
      <c r="V56" s="140" t="s">
        <v>347</v>
      </c>
      <c r="W56" s="139"/>
      <c r="X56" s="139"/>
      <c r="Y56" s="142">
        <v>31</v>
      </c>
    </row>
    <row r="57" spans="1:25" s="12" customFormat="1" ht="84" x14ac:dyDescent="0.3">
      <c r="A57" s="155"/>
      <c r="B57" s="156">
        <v>2</v>
      </c>
      <c r="C57" s="156">
        <v>3</v>
      </c>
      <c r="D57" s="188" t="s">
        <v>393</v>
      </c>
      <c r="E57" s="161" t="s">
        <v>346</v>
      </c>
      <c r="F57" s="189">
        <v>11167790</v>
      </c>
      <c r="G57" s="188"/>
      <c r="H57" s="140" t="s">
        <v>347</v>
      </c>
      <c r="I57" s="188"/>
      <c r="J57" s="188"/>
      <c r="K57" s="188" t="s">
        <v>345</v>
      </c>
      <c r="L57" s="140"/>
      <c r="M57" s="140" t="s">
        <v>347</v>
      </c>
      <c r="N57" s="190"/>
      <c r="O57" s="184"/>
      <c r="P57" s="184"/>
      <c r="Q57" s="184"/>
      <c r="R57" s="195" t="s">
        <v>524</v>
      </c>
      <c r="S57" s="139"/>
      <c r="T57" s="139"/>
      <c r="U57" s="139"/>
      <c r="V57" s="139"/>
      <c r="W57" s="139"/>
      <c r="X57" s="139"/>
      <c r="Y57" s="142">
        <v>32</v>
      </c>
    </row>
    <row r="58" spans="1:25" s="12" customFormat="1" ht="63" x14ac:dyDescent="0.3">
      <c r="A58" s="155"/>
      <c r="B58" s="156">
        <v>2</v>
      </c>
      <c r="C58" s="156">
        <v>3</v>
      </c>
      <c r="D58" s="188" t="s">
        <v>394</v>
      </c>
      <c r="E58" s="161" t="s">
        <v>346</v>
      </c>
      <c r="F58" s="189">
        <v>20825160</v>
      </c>
      <c r="G58" s="188"/>
      <c r="H58" s="140" t="s">
        <v>347</v>
      </c>
      <c r="I58" s="188"/>
      <c r="J58" s="188"/>
      <c r="K58" s="188" t="s">
        <v>345</v>
      </c>
      <c r="L58" s="140"/>
      <c r="M58" s="140" t="s">
        <v>347</v>
      </c>
      <c r="N58" s="190"/>
      <c r="O58" s="184"/>
      <c r="P58" s="184"/>
      <c r="Q58" s="184"/>
      <c r="R58" s="147" t="s">
        <v>530</v>
      </c>
      <c r="S58" s="140" t="s">
        <v>347</v>
      </c>
      <c r="T58" s="139"/>
      <c r="U58" s="139"/>
      <c r="V58" s="139"/>
      <c r="W58" s="139"/>
      <c r="X58" s="139"/>
      <c r="Y58" s="142">
        <v>33</v>
      </c>
    </row>
    <row r="59" spans="1:25" s="12" customFormat="1" ht="63" x14ac:dyDescent="0.3">
      <c r="A59" s="155"/>
      <c r="B59" s="156">
        <v>2</v>
      </c>
      <c r="C59" s="156">
        <v>3</v>
      </c>
      <c r="D59" s="188" t="s">
        <v>395</v>
      </c>
      <c r="E59" s="161" t="s">
        <v>346</v>
      </c>
      <c r="F59" s="189">
        <v>4083550</v>
      </c>
      <c r="G59" s="188"/>
      <c r="H59" s="140" t="s">
        <v>347</v>
      </c>
      <c r="I59" s="188"/>
      <c r="J59" s="188"/>
      <c r="K59" s="188" t="s">
        <v>345</v>
      </c>
      <c r="L59" s="140"/>
      <c r="M59" s="140" t="s">
        <v>347</v>
      </c>
      <c r="N59" s="190"/>
      <c r="O59" s="184"/>
      <c r="P59" s="184"/>
      <c r="Q59" s="184"/>
      <c r="R59" s="147" t="s">
        <v>530</v>
      </c>
      <c r="S59" s="140" t="s">
        <v>347</v>
      </c>
      <c r="T59" s="139"/>
      <c r="U59" s="139"/>
      <c r="V59" s="139"/>
      <c r="W59" s="139"/>
      <c r="X59" s="139"/>
      <c r="Y59" s="142">
        <v>34</v>
      </c>
    </row>
    <row r="60" spans="1:25" s="12" customFormat="1" ht="63" x14ac:dyDescent="0.3">
      <c r="A60" s="155"/>
      <c r="B60" s="156">
        <v>2</v>
      </c>
      <c r="C60" s="156">
        <v>3</v>
      </c>
      <c r="D60" s="188" t="s">
        <v>396</v>
      </c>
      <c r="E60" s="161" t="s">
        <v>346</v>
      </c>
      <c r="F60" s="189">
        <v>5000000</v>
      </c>
      <c r="G60" s="188"/>
      <c r="H60" s="140" t="s">
        <v>347</v>
      </c>
      <c r="I60" s="188"/>
      <c r="J60" s="188"/>
      <c r="K60" s="188" t="s">
        <v>345</v>
      </c>
      <c r="L60" s="140"/>
      <c r="M60" s="140" t="s">
        <v>347</v>
      </c>
      <c r="N60" s="190"/>
      <c r="O60" s="184"/>
      <c r="P60" s="184"/>
      <c r="Q60" s="184"/>
      <c r="R60" s="147" t="s">
        <v>542</v>
      </c>
      <c r="S60" s="139"/>
      <c r="T60" s="139"/>
      <c r="U60" s="140" t="s">
        <v>347</v>
      </c>
      <c r="V60" s="139"/>
      <c r="W60" s="139"/>
      <c r="X60" s="139"/>
      <c r="Y60" s="142">
        <v>35</v>
      </c>
    </row>
    <row r="61" spans="1:25" s="12" customFormat="1" ht="63" x14ac:dyDescent="0.3">
      <c r="A61" s="155"/>
      <c r="B61" s="156">
        <v>2</v>
      </c>
      <c r="C61" s="156">
        <v>3</v>
      </c>
      <c r="D61" s="188" t="s">
        <v>397</v>
      </c>
      <c r="E61" s="161" t="s">
        <v>346</v>
      </c>
      <c r="F61" s="189">
        <v>4000000</v>
      </c>
      <c r="G61" s="188"/>
      <c r="H61" s="140" t="s">
        <v>347</v>
      </c>
      <c r="I61" s="188"/>
      <c r="J61" s="188"/>
      <c r="K61" s="188" t="s">
        <v>345</v>
      </c>
      <c r="L61" s="140"/>
      <c r="M61" s="140" t="s">
        <v>347</v>
      </c>
      <c r="N61" s="190"/>
      <c r="O61" s="184"/>
      <c r="P61" s="184"/>
      <c r="Q61" s="184"/>
      <c r="R61" s="147" t="s">
        <v>547</v>
      </c>
      <c r="S61" s="139"/>
      <c r="T61" s="139"/>
      <c r="U61" s="139"/>
      <c r="V61" s="139"/>
      <c r="W61" s="139"/>
      <c r="X61" s="139"/>
      <c r="Y61" s="142">
        <v>36</v>
      </c>
    </row>
    <row r="62" spans="1:25" s="12" customFormat="1" ht="63" x14ac:dyDescent="0.3">
      <c r="A62" s="155"/>
      <c r="B62" s="156">
        <v>2</v>
      </c>
      <c r="C62" s="156">
        <v>3</v>
      </c>
      <c r="D62" s="188" t="s">
        <v>398</v>
      </c>
      <c r="E62" s="161" t="s">
        <v>346</v>
      </c>
      <c r="F62" s="189">
        <v>11000000</v>
      </c>
      <c r="G62" s="188"/>
      <c r="H62" s="140" t="s">
        <v>347</v>
      </c>
      <c r="I62" s="188"/>
      <c r="J62" s="188"/>
      <c r="K62" s="188" t="s">
        <v>345</v>
      </c>
      <c r="L62" s="140"/>
      <c r="M62" s="140" t="s">
        <v>347</v>
      </c>
      <c r="N62" s="190"/>
      <c r="O62" s="184"/>
      <c r="P62" s="184"/>
      <c r="Q62" s="184"/>
      <c r="R62" s="147" t="s">
        <v>557</v>
      </c>
      <c r="S62" s="139"/>
      <c r="T62" s="139"/>
      <c r="U62" s="140" t="s">
        <v>347</v>
      </c>
      <c r="V62" s="140" t="s">
        <v>347</v>
      </c>
      <c r="W62" s="139"/>
      <c r="X62" s="139"/>
      <c r="Y62" s="142">
        <v>37</v>
      </c>
    </row>
    <row r="63" spans="1:25" s="12" customFormat="1" ht="63" x14ac:dyDescent="0.3">
      <c r="A63" s="155"/>
      <c r="B63" s="156">
        <v>2</v>
      </c>
      <c r="C63" s="156">
        <v>3</v>
      </c>
      <c r="D63" s="188" t="s">
        <v>399</v>
      </c>
      <c r="E63" s="161" t="s">
        <v>346</v>
      </c>
      <c r="F63" s="189">
        <v>1500000</v>
      </c>
      <c r="G63" s="188"/>
      <c r="H63" s="140" t="s">
        <v>347</v>
      </c>
      <c r="I63" s="188"/>
      <c r="J63" s="188"/>
      <c r="K63" s="188" t="s">
        <v>345</v>
      </c>
      <c r="L63" s="140"/>
      <c r="M63" s="140" t="s">
        <v>347</v>
      </c>
      <c r="N63" s="190"/>
      <c r="O63" s="184"/>
      <c r="P63" s="184"/>
      <c r="Q63" s="184"/>
      <c r="R63" s="147" t="s">
        <v>504</v>
      </c>
      <c r="S63" s="139"/>
      <c r="T63" s="139"/>
      <c r="U63" s="139"/>
      <c r="V63" s="139"/>
      <c r="W63" s="139"/>
      <c r="X63" s="139"/>
      <c r="Y63" s="142">
        <v>38</v>
      </c>
    </row>
    <row r="64" spans="1:25" s="12" customFormat="1" ht="63" x14ac:dyDescent="0.3">
      <c r="A64" s="155"/>
      <c r="B64" s="156">
        <v>2</v>
      </c>
      <c r="C64" s="156">
        <v>3</v>
      </c>
      <c r="D64" s="188" t="s">
        <v>400</v>
      </c>
      <c r="E64" s="161" t="s">
        <v>346</v>
      </c>
      <c r="F64" s="189">
        <v>10000000</v>
      </c>
      <c r="G64" s="188"/>
      <c r="H64" s="140" t="s">
        <v>347</v>
      </c>
      <c r="I64" s="188"/>
      <c r="J64" s="188"/>
      <c r="K64" s="188" t="s">
        <v>345</v>
      </c>
      <c r="L64" s="140"/>
      <c r="M64" s="140" t="s">
        <v>347</v>
      </c>
      <c r="N64" s="190"/>
      <c r="O64" s="184"/>
      <c r="P64" s="184"/>
      <c r="Q64" s="184"/>
      <c r="R64" s="147" t="s">
        <v>576</v>
      </c>
      <c r="S64" s="139"/>
      <c r="T64" s="139"/>
      <c r="U64" s="139"/>
      <c r="V64" s="139"/>
      <c r="W64" s="139"/>
      <c r="X64" s="139"/>
      <c r="Y64" s="142">
        <v>39</v>
      </c>
    </row>
    <row r="65" spans="1:25" s="12" customFormat="1" ht="63" x14ac:dyDescent="0.3">
      <c r="A65" s="155"/>
      <c r="B65" s="156">
        <v>2</v>
      </c>
      <c r="C65" s="156">
        <v>3</v>
      </c>
      <c r="D65" s="188" t="s">
        <v>401</v>
      </c>
      <c r="E65" s="161" t="s">
        <v>346</v>
      </c>
      <c r="F65" s="189">
        <v>12680000</v>
      </c>
      <c r="G65" s="188"/>
      <c r="H65" s="140" t="s">
        <v>347</v>
      </c>
      <c r="I65" s="188"/>
      <c r="J65" s="188"/>
      <c r="K65" s="188" t="s">
        <v>345</v>
      </c>
      <c r="L65" s="140"/>
      <c r="M65" s="140" t="s">
        <v>347</v>
      </c>
      <c r="N65" s="190"/>
      <c r="O65" s="184"/>
      <c r="P65" s="184"/>
      <c r="Q65" s="184"/>
      <c r="R65" s="147" t="s">
        <v>508</v>
      </c>
      <c r="S65" s="139"/>
      <c r="T65" s="139"/>
      <c r="U65" s="140" t="s">
        <v>347</v>
      </c>
      <c r="V65" s="140" t="s">
        <v>347</v>
      </c>
      <c r="W65" s="139"/>
      <c r="X65" s="139"/>
      <c r="Y65" s="142">
        <v>40</v>
      </c>
    </row>
    <row r="66" spans="1:25" s="12" customFormat="1" ht="63" x14ac:dyDescent="0.3">
      <c r="A66" s="155"/>
      <c r="B66" s="156">
        <v>2</v>
      </c>
      <c r="C66" s="156">
        <v>3</v>
      </c>
      <c r="D66" s="188" t="s">
        <v>402</v>
      </c>
      <c r="E66" s="161" t="s">
        <v>346</v>
      </c>
      <c r="F66" s="189">
        <v>2000000</v>
      </c>
      <c r="G66" s="188"/>
      <c r="H66" s="140" t="s">
        <v>347</v>
      </c>
      <c r="I66" s="188"/>
      <c r="J66" s="188"/>
      <c r="K66" s="188" t="s">
        <v>345</v>
      </c>
      <c r="L66" s="140"/>
      <c r="M66" s="140" t="s">
        <v>347</v>
      </c>
      <c r="N66" s="190"/>
      <c r="O66" s="184"/>
      <c r="P66" s="184"/>
      <c r="Q66" s="184"/>
      <c r="R66" s="147" t="s">
        <v>528</v>
      </c>
      <c r="S66" s="139"/>
      <c r="T66" s="139"/>
      <c r="U66" s="140" t="s">
        <v>347</v>
      </c>
      <c r="V66" s="140" t="s">
        <v>347</v>
      </c>
      <c r="W66" s="139"/>
      <c r="X66" s="139"/>
      <c r="Y66" s="142">
        <v>41</v>
      </c>
    </row>
    <row r="67" spans="1:25" s="12" customFormat="1" ht="63" x14ac:dyDescent="0.3">
      <c r="A67" s="155"/>
      <c r="B67" s="156">
        <v>2</v>
      </c>
      <c r="C67" s="156">
        <v>3</v>
      </c>
      <c r="D67" s="188" t="s">
        <v>403</v>
      </c>
      <c r="E67" s="161" t="s">
        <v>346</v>
      </c>
      <c r="F67" s="189">
        <v>9603000</v>
      </c>
      <c r="G67" s="188"/>
      <c r="H67" s="140" t="s">
        <v>347</v>
      </c>
      <c r="I67" s="188"/>
      <c r="J67" s="188"/>
      <c r="K67" s="188" t="s">
        <v>345</v>
      </c>
      <c r="L67" s="140"/>
      <c r="M67" s="140" t="s">
        <v>347</v>
      </c>
      <c r="N67" s="190"/>
      <c r="O67" s="184"/>
      <c r="P67" s="184"/>
      <c r="Q67" s="184"/>
      <c r="R67" s="147" t="s">
        <v>540</v>
      </c>
      <c r="S67" s="139"/>
      <c r="T67" s="139"/>
      <c r="U67" s="140" t="s">
        <v>347</v>
      </c>
      <c r="V67" s="140" t="s">
        <v>347</v>
      </c>
      <c r="W67" s="139"/>
      <c r="X67" s="139"/>
      <c r="Y67" s="142">
        <v>42</v>
      </c>
    </row>
    <row r="68" spans="1:25" s="12" customFormat="1" ht="63" x14ac:dyDescent="0.3">
      <c r="A68" s="155"/>
      <c r="B68" s="156">
        <v>2</v>
      </c>
      <c r="C68" s="156">
        <v>3</v>
      </c>
      <c r="D68" s="188" t="s">
        <v>404</v>
      </c>
      <c r="E68" s="161" t="s">
        <v>346</v>
      </c>
      <c r="F68" s="189">
        <v>3400000</v>
      </c>
      <c r="G68" s="188"/>
      <c r="H68" s="140" t="s">
        <v>347</v>
      </c>
      <c r="I68" s="188"/>
      <c r="J68" s="188"/>
      <c r="K68" s="188" t="s">
        <v>345</v>
      </c>
      <c r="L68" s="140"/>
      <c r="M68" s="140" t="s">
        <v>347</v>
      </c>
      <c r="N68" s="190"/>
      <c r="O68" s="184"/>
      <c r="P68" s="184"/>
      <c r="Q68" s="184"/>
      <c r="R68" s="147" t="s">
        <v>538</v>
      </c>
      <c r="S68" s="139"/>
      <c r="T68" s="139"/>
      <c r="U68" s="140" t="s">
        <v>347</v>
      </c>
      <c r="V68" s="139"/>
      <c r="W68" s="139"/>
      <c r="X68" s="139"/>
      <c r="Y68" s="142">
        <v>43</v>
      </c>
    </row>
    <row r="69" spans="1:25" s="12" customFormat="1" ht="63" x14ac:dyDescent="0.3">
      <c r="A69" s="155"/>
      <c r="B69" s="156">
        <v>2</v>
      </c>
      <c r="C69" s="156">
        <v>3</v>
      </c>
      <c r="D69" s="188" t="s">
        <v>405</v>
      </c>
      <c r="E69" s="161" t="s">
        <v>346</v>
      </c>
      <c r="F69" s="189">
        <v>5550000</v>
      </c>
      <c r="G69" s="188"/>
      <c r="H69" s="140" t="s">
        <v>347</v>
      </c>
      <c r="I69" s="188"/>
      <c r="J69" s="188"/>
      <c r="K69" s="188" t="s">
        <v>345</v>
      </c>
      <c r="L69" s="140"/>
      <c r="M69" s="140" t="s">
        <v>347</v>
      </c>
      <c r="N69" s="190"/>
      <c r="O69" s="184"/>
      <c r="P69" s="184"/>
      <c r="Q69" s="184"/>
      <c r="R69" s="147" t="s">
        <v>544</v>
      </c>
      <c r="S69" s="139"/>
      <c r="T69" s="139"/>
      <c r="U69" s="140" t="s">
        <v>347</v>
      </c>
      <c r="V69" s="139"/>
      <c r="W69" s="139"/>
      <c r="X69" s="139"/>
      <c r="Y69" s="142">
        <v>44</v>
      </c>
    </row>
    <row r="70" spans="1:25" s="12" customFormat="1" ht="63" x14ac:dyDescent="0.3">
      <c r="A70" s="155"/>
      <c r="B70" s="156">
        <v>2</v>
      </c>
      <c r="C70" s="156">
        <v>3</v>
      </c>
      <c r="D70" s="188" t="s">
        <v>406</v>
      </c>
      <c r="E70" s="161" t="s">
        <v>346</v>
      </c>
      <c r="F70" s="189">
        <v>9600000</v>
      </c>
      <c r="G70" s="188"/>
      <c r="H70" s="140" t="s">
        <v>347</v>
      </c>
      <c r="I70" s="188"/>
      <c r="J70" s="188"/>
      <c r="K70" s="188" t="s">
        <v>345</v>
      </c>
      <c r="L70" s="140"/>
      <c r="M70" s="140" t="s">
        <v>347</v>
      </c>
      <c r="N70" s="190"/>
      <c r="O70" s="184"/>
      <c r="P70" s="184"/>
      <c r="Q70" s="184"/>
      <c r="R70" s="147" t="s">
        <v>546</v>
      </c>
      <c r="S70" s="139"/>
      <c r="T70" s="139"/>
      <c r="U70" s="139"/>
      <c r="V70" s="139"/>
      <c r="W70" s="139"/>
      <c r="X70" s="139"/>
      <c r="Y70" s="142">
        <v>45</v>
      </c>
    </row>
    <row r="71" spans="1:25" s="12" customFormat="1" ht="63" x14ac:dyDescent="0.3">
      <c r="A71" s="155"/>
      <c r="B71" s="156">
        <v>2</v>
      </c>
      <c r="C71" s="156">
        <v>3</v>
      </c>
      <c r="D71" s="188" t="s">
        <v>407</v>
      </c>
      <c r="E71" s="161" t="s">
        <v>346</v>
      </c>
      <c r="F71" s="189">
        <v>5000000</v>
      </c>
      <c r="G71" s="188"/>
      <c r="H71" s="140" t="s">
        <v>347</v>
      </c>
      <c r="I71" s="188"/>
      <c r="J71" s="188"/>
      <c r="K71" s="188" t="s">
        <v>345</v>
      </c>
      <c r="L71" s="140"/>
      <c r="M71" s="140" t="s">
        <v>347</v>
      </c>
      <c r="N71" s="190"/>
      <c r="O71" s="184"/>
      <c r="P71" s="184"/>
      <c r="Q71" s="184"/>
      <c r="R71" s="147" t="s">
        <v>550</v>
      </c>
      <c r="S71" s="139"/>
      <c r="T71" s="139"/>
      <c r="U71" s="139"/>
      <c r="V71" s="139"/>
      <c r="W71" s="139"/>
      <c r="X71" s="139"/>
      <c r="Y71" s="142">
        <v>46</v>
      </c>
    </row>
    <row r="72" spans="1:25" s="12" customFormat="1" ht="63" x14ac:dyDescent="0.3">
      <c r="A72" s="155"/>
      <c r="B72" s="156">
        <v>2</v>
      </c>
      <c r="C72" s="156">
        <v>3</v>
      </c>
      <c r="D72" s="188" t="s">
        <v>408</v>
      </c>
      <c r="E72" s="161" t="s">
        <v>346</v>
      </c>
      <c r="F72" s="189">
        <v>8042520</v>
      </c>
      <c r="G72" s="188"/>
      <c r="H72" s="140" t="s">
        <v>347</v>
      </c>
      <c r="I72" s="188"/>
      <c r="J72" s="188"/>
      <c r="K72" s="188" t="s">
        <v>345</v>
      </c>
      <c r="L72" s="140"/>
      <c r="M72" s="140" t="s">
        <v>353</v>
      </c>
      <c r="N72" s="140" t="s">
        <v>347</v>
      </c>
      <c r="O72" s="184"/>
      <c r="P72" s="184"/>
      <c r="Q72" s="184"/>
      <c r="R72" s="147" t="s">
        <v>525</v>
      </c>
      <c r="S72" s="139"/>
      <c r="T72" s="139"/>
      <c r="U72" s="139"/>
      <c r="V72" s="139"/>
      <c r="W72" s="139"/>
      <c r="X72" s="139"/>
      <c r="Y72" s="142">
        <v>47</v>
      </c>
    </row>
    <row r="73" spans="1:25" s="12" customFormat="1" ht="63" x14ac:dyDescent="0.3">
      <c r="A73" s="155"/>
      <c r="B73" s="156">
        <v>2</v>
      </c>
      <c r="C73" s="156">
        <v>3</v>
      </c>
      <c r="D73" s="188" t="s">
        <v>468</v>
      </c>
      <c r="E73" s="161" t="s">
        <v>346</v>
      </c>
      <c r="F73" s="189">
        <v>5015200</v>
      </c>
      <c r="G73" s="188"/>
      <c r="H73" s="140" t="s">
        <v>347</v>
      </c>
      <c r="I73" s="188"/>
      <c r="J73" s="188"/>
      <c r="K73" s="188" t="s">
        <v>345</v>
      </c>
      <c r="L73" s="140" t="s">
        <v>347</v>
      </c>
      <c r="M73" s="140" t="s">
        <v>353</v>
      </c>
      <c r="N73" s="140" t="s">
        <v>353</v>
      </c>
      <c r="O73" s="184"/>
      <c r="P73" s="184"/>
      <c r="Q73" s="184"/>
      <c r="R73" s="147" t="s">
        <v>581</v>
      </c>
      <c r="S73" s="140" t="s">
        <v>347</v>
      </c>
      <c r="T73" s="139"/>
      <c r="U73" s="139"/>
      <c r="V73" s="139"/>
      <c r="W73" s="139"/>
      <c r="X73" s="139"/>
      <c r="Y73" s="142">
        <v>48</v>
      </c>
    </row>
    <row r="74" spans="1:25" s="12" customFormat="1" ht="63" x14ac:dyDescent="0.3">
      <c r="A74" s="155"/>
      <c r="B74" s="156">
        <v>2</v>
      </c>
      <c r="C74" s="156">
        <v>3</v>
      </c>
      <c r="D74" s="188" t="s">
        <v>469</v>
      </c>
      <c r="E74" s="161" t="s">
        <v>346</v>
      </c>
      <c r="F74" s="189">
        <v>10000000</v>
      </c>
      <c r="G74" s="188"/>
      <c r="H74" s="140" t="s">
        <v>347</v>
      </c>
      <c r="I74" s="188"/>
      <c r="J74" s="188"/>
      <c r="K74" s="188" t="s">
        <v>345</v>
      </c>
      <c r="L74" s="140" t="s">
        <v>353</v>
      </c>
      <c r="M74" s="140" t="s">
        <v>347</v>
      </c>
      <c r="N74" s="140" t="s">
        <v>353</v>
      </c>
      <c r="O74" s="184"/>
      <c r="P74" s="184"/>
      <c r="Q74" s="184"/>
      <c r="R74" s="147" t="s">
        <v>582</v>
      </c>
      <c r="S74" s="140" t="s">
        <v>347</v>
      </c>
      <c r="T74" s="139"/>
      <c r="U74" s="139"/>
      <c r="V74" s="139"/>
      <c r="W74" s="139"/>
      <c r="X74" s="139"/>
      <c r="Y74" s="142">
        <v>49</v>
      </c>
    </row>
    <row r="75" spans="1:25" s="12" customFormat="1" ht="84" x14ac:dyDescent="0.3">
      <c r="A75" s="155"/>
      <c r="B75" s="156">
        <v>2</v>
      </c>
      <c r="C75" s="156">
        <v>3</v>
      </c>
      <c r="D75" s="188" t="s">
        <v>470</v>
      </c>
      <c r="E75" s="161" t="s">
        <v>346</v>
      </c>
      <c r="F75" s="189">
        <v>10000000</v>
      </c>
      <c r="G75" s="188"/>
      <c r="H75" s="140" t="s">
        <v>347</v>
      </c>
      <c r="I75" s="188"/>
      <c r="J75" s="188"/>
      <c r="K75" s="188" t="s">
        <v>345</v>
      </c>
      <c r="L75" s="140" t="s">
        <v>353</v>
      </c>
      <c r="M75" s="140" t="s">
        <v>347</v>
      </c>
      <c r="N75" s="140" t="s">
        <v>353</v>
      </c>
      <c r="O75" s="184"/>
      <c r="P75" s="184"/>
      <c r="Q75" s="184"/>
      <c r="R75" s="147" t="s">
        <v>582</v>
      </c>
      <c r="S75" s="140" t="s">
        <v>347</v>
      </c>
      <c r="T75" s="139"/>
      <c r="U75" s="139"/>
      <c r="V75" s="139"/>
      <c r="W75" s="139"/>
      <c r="X75" s="139"/>
      <c r="Y75" s="142">
        <v>50</v>
      </c>
    </row>
    <row r="76" spans="1:25" s="12" customFormat="1" ht="84" x14ac:dyDescent="0.3">
      <c r="A76" s="155"/>
      <c r="B76" s="156">
        <v>2</v>
      </c>
      <c r="C76" s="156">
        <v>3</v>
      </c>
      <c r="D76" s="188" t="s">
        <v>471</v>
      </c>
      <c r="E76" s="161" t="s">
        <v>346</v>
      </c>
      <c r="F76" s="189">
        <v>2500000</v>
      </c>
      <c r="G76" s="188"/>
      <c r="H76" s="140" t="s">
        <v>347</v>
      </c>
      <c r="I76" s="188"/>
      <c r="J76" s="188"/>
      <c r="K76" s="188" t="s">
        <v>345</v>
      </c>
      <c r="L76" s="140" t="s">
        <v>347</v>
      </c>
      <c r="M76" s="140" t="s">
        <v>353</v>
      </c>
      <c r="N76" s="140" t="s">
        <v>353</v>
      </c>
      <c r="O76" s="184"/>
      <c r="P76" s="184"/>
      <c r="Q76" s="184"/>
      <c r="R76" s="147" t="s">
        <v>585</v>
      </c>
      <c r="S76" s="140" t="s">
        <v>347</v>
      </c>
      <c r="T76" s="139"/>
      <c r="U76" s="139"/>
      <c r="V76" s="139"/>
      <c r="W76" s="139"/>
      <c r="X76" s="139"/>
      <c r="Y76" s="142">
        <v>51</v>
      </c>
    </row>
    <row r="77" spans="1:25" s="12" customFormat="1" ht="84" x14ac:dyDescent="0.3">
      <c r="A77" s="155"/>
      <c r="B77" s="156">
        <v>2</v>
      </c>
      <c r="C77" s="156">
        <v>3</v>
      </c>
      <c r="D77" s="188" t="s">
        <v>472</v>
      </c>
      <c r="E77" s="161" t="s">
        <v>346</v>
      </c>
      <c r="F77" s="189">
        <v>2700000</v>
      </c>
      <c r="G77" s="188"/>
      <c r="H77" s="140" t="s">
        <v>347</v>
      </c>
      <c r="I77" s="188"/>
      <c r="J77" s="188"/>
      <c r="K77" s="188" t="s">
        <v>345</v>
      </c>
      <c r="L77" s="140" t="s">
        <v>347</v>
      </c>
      <c r="M77" s="140" t="s">
        <v>353</v>
      </c>
      <c r="N77" s="140" t="s">
        <v>353</v>
      </c>
      <c r="O77" s="191"/>
      <c r="P77" s="191"/>
      <c r="Q77" s="191"/>
      <c r="R77" s="147" t="s">
        <v>583</v>
      </c>
      <c r="S77" s="140" t="s">
        <v>347</v>
      </c>
      <c r="T77" s="139"/>
      <c r="U77" s="139"/>
      <c r="V77" s="139"/>
      <c r="W77" s="139"/>
      <c r="X77" s="139"/>
      <c r="Y77" s="145">
        <v>52</v>
      </c>
    </row>
    <row r="78" spans="1:25" s="12" customFormat="1" ht="63" x14ac:dyDescent="0.3">
      <c r="A78" s="155"/>
      <c r="B78" s="156">
        <v>2</v>
      </c>
      <c r="C78" s="156">
        <v>3</v>
      </c>
      <c r="D78" s="188" t="s">
        <v>473</v>
      </c>
      <c r="E78" s="161" t="s">
        <v>346</v>
      </c>
      <c r="F78" s="189">
        <v>47000000</v>
      </c>
      <c r="G78" s="188"/>
      <c r="H78" s="140" t="s">
        <v>347</v>
      </c>
      <c r="I78" s="188"/>
      <c r="J78" s="188"/>
      <c r="K78" s="188" t="s">
        <v>345</v>
      </c>
      <c r="L78" s="140" t="s">
        <v>347</v>
      </c>
      <c r="M78" s="140" t="s">
        <v>353</v>
      </c>
      <c r="N78" s="140" t="s">
        <v>353</v>
      </c>
      <c r="O78" s="141"/>
      <c r="P78" s="141"/>
      <c r="Q78" s="141"/>
      <c r="R78" s="147" t="s">
        <v>584</v>
      </c>
      <c r="S78" s="140" t="s">
        <v>353</v>
      </c>
      <c r="T78" s="139"/>
      <c r="U78" s="139"/>
      <c r="V78" s="139"/>
      <c r="W78" s="139"/>
      <c r="X78" s="139"/>
      <c r="Y78" s="142">
        <v>53</v>
      </c>
    </row>
    <row r="79" spans="1:25" s="12" customFormat="1" ht="63" x14ac:dyDescent="0.3">
      <c r="A79" s="155"/>
      <c r="B79" s="156">
        <v>2</v>
      </c>
      <c r="C79" s="156">
        <v>3</v>
      </c>
      <c r="D79" s="188" t="s">
        <v>474</v>
      </c>
      <c r="E79" s="161" t="s">
        <v>346</v>
      </c>
      <c r="F79" s="189">
        <v>2500000</v>
      </c>
      <c r="G79" s="188"/>
      <c r="H79" s="140" t="s">
        <v>347</v>
      </c>
      <c r="I79" s="188"/>
      <c r="J79" s="188"/>
      <c r="K79" s="188" t="s">
        <v>345</v>
      </c>
      <c r="L79" s="140" t="s">
        <v>347</v>
      </c>
      <c r="M79" s="140" t="s">
        <v>353</v>
      </c>
      <c r="N79" s="140" t="s">
        <v>353</v>
      </c>
      <c r="O79" s="141"/>
      <c r="P79" s="141"/>
      <c r="Q79" s="141"/>
      <c r="R79" s="147" t="s">
        <v>586</v>
      </c>
      <c r="S79" s="140" t="s">
        <v>347</v>
      </c>
      <c r="T79" s="139"/>
      <c r="U79" s="139"/>
      <c r="V79" s="139"/>
      <c r="W79" s="139"/>
      <c r="X79" s="139"/>
      <c r="Y79" s="142">
        <v>54</v>
      </c>
    </row>
    <row r="80" spans="1:25" s="12" customFormat="1" ht="63" x14ac:dyDescent="0.3">
      <c r="A80" s="155"/>
      <c r="B80" s="156">
        <v>2</v>
      </c>
      <c r="C80" s="156">
        <v>3</v>
      </c>
      <c r="D80" s="188" t="s">
        <v>475</v>
      </c>
      <c r="E80" s="161" t="s">
        <v>346</v>
      </c>
      <c r="F80" s="189">
        <v>2476700</v>
      </c>
      <c r="G80" s="188"/>
      <c r="H80" s="140" t="s">
        <v>347</v>
      </c>
      <c r="I80" s="188"/>
      <c r="J80" s="188"/>
      <c r="K80" s="188" t="s">
        <v>345</v>
      </c>
      <c r="L80" s="140" t="s">
        <v>347</v>
      </c>
      <c r="M80" s="140" t="s">
        <v>353</v>
      </c>
      <c r="N80" s="140" t="s">
        <v>353</v>
      </c>
      <c r="O80" s="141"/>
      <c r="P80" s="141"/>
      <c r="Q80" s="141"/>
      <c r="R80" s="147" t="s">
        <v>569</v>
      </c>
      <c r="S80" s="140" t="s">
        <v>347</v>
      </c>
      <c r="T80" s="139"/>
      <c r="U80" s="139"/>
      <c r="V80" s="139"/>
      <c r="W80" s="139"/>
      <c r="X80" s="139"/>
      <c r="Y80" s="142">
        <v>55</v>
      </c>
    </row>
    <row r="81" spans="1:25" s="12" customFormat="1" ht="63" x14ac:dyDescent="0.3">
      <c r="A81" s="155"/>
      <c r="B81" s="156">
        <v>2</v>
      </c>
      <c r="C81" s="156">
        <v>3</v>
      </c>
      <c r="D81" s="188" t="s">
        <v>476</v>
      </c>
      <c r="E81" s="161" t="s">
        <v>346</v>
      </c>
      <c r="F81" s="189">
        <v>21400000</v>
      </c>
      <c r="G81" s="188"/>
      <c r="H81" s="140" t="s">
        <v>347</v>
      </c>
      <c r="I81" s="188"/>
      <c r="J81" s="188"/>
      <c r="K81" s="188" t="s">
        <v>345</v>
      </c>
      <c r="L81" s="140" t="s">
        <v>347</v>
      </c>
      <c r="M81" s="140" t="s">
        <v>353</v>
      </c>
      <c r="N81" s="140" t="s">
        <v>353</v>
      </c>
      <c r="O81" s="141"/>
      <c r="P81" s="141"/>
      <c r="Q81" s="141"/>
      <c r="R81" s="147" t="s">
        <v>587</v>
      </c>
      <c r="S81" s="140" t="s">
        <v>347</v>
      </c>
      <c r="T81" s="139"/>
      <c r="U81" s="139"/>
      <c r="V81" s="139"/>
      <c r="W81" s="139"/>
      <c r="X81" s="139"/>
      <c r="Y81" s="142">
        <v>56</v>
      </c>
    </row>
    <row r="82" spans="1:25" s="12" customFormat="1" ht="63" x14ac:dyDescent="0.3">
      <c r="A82" s="155"/>
      <c r="B82" s="156">
        <v>2</v>
      </c>
      <c r="C82" s="156">
        <v>3</v>
      </c>
      <c r="D82" s="188" t="s">
        <v>479</v>
      </c>
      <c r="E82" s="161" t="s">
        <v>346</v>
      </c>
      <c r="F82" s="189">
        <v>37100000</v>
      </c>
      <c r="G82" s="188"/>
      <c r="H82" s="140" t="s">
        <v>347</v>
      </c>
      <c r="I82" s="188"/>
      <c r="J82" s="188"/>
      <c r="K82" s="188" t="s">
        <v>345</v>
      </c>
      <c r="L82" s="140" t="s">
        <v>347</v>
      </c>
      <c r="M82" s="140" t="s">
        <v>353</v>
      </c>
      <c r="N82" s="140" t="s">
        <v>353</v>
      </c>
      <c r="O82" s="141"/>
      <c r="P82" s="141"/>
      <c r="Q82" s="141"/>
      <c r="R82" s="147" t="s">
        <v>588</v>
      </c>
      <c r="S82" s="140" t="s">
        <v>347</v>
      </c>
      <c r="T82" s="139"/>
      <c r="U82" s="139"/>
      <c r="V82" s="139"/>
      <c r="W82" s="139"/>
      <c r="X82" s="139"/>
      <c r="Y82" s="142">
        <v>57</v>
      </c>
    </row>
    <row r="83" spans="1:25" s="12" customFormat="1" ht="63" x14ac:dyDescent="0.3">
      <c r="A83" s="155"/>
      <c r="B83" s="156">
        <v>2</v>
      </c>
      <c r="C83" s="156">
        <v>3</v>
      </c>
      <c r="D83" s="188" t="s">
        <v>480</v>
      </c>
      <c r="E83" s="161" t="s">
        <v>346</v>
      </c>
      <c r="F83" s="189">
        <v>2560920</v>
      </c>
      <c r="G83" s="188"/>
      <c r="H83" s="140" t="s">
        <v>347</v>
      </c>
      <c r="I83" s="188"/>
      <c r="J83" s="188"/>
      <c r="K83" s="188" t="s">
        <v>345</v>
      </c>
      <c r="L83" s="140" t="s">
        <v>347</v>
      </c>
      <c r="M83" s="140" t="s">
        <v>353</v>
      </c>
      <c r="N83" s="140" t="s">
        <v>353</v>
      </c>
      <c r="O83" s="141"/>
      <c r="P83" s="141"/>
      <c r="Q83" s="141"/>
      <c r="R83" s="147" t="s">
        <v>589</v>
      </c>
      <c r="S83" s="140" t="s">
        <v>347</v>
      </c>
      <c r="T83" s="139"/>
      <c r="U83" s="139"/>
      <c r="V83" s="139"/>
      <c r="W83" s="139"/>
      <c r="X83" s="139"/>
      <c r="Y83" s="142">
        <v>58</v>
      </c>
    </row>
    <row r="84" spans="1:25" s="12" customFormat="1" ht="63" x14ac:dyDescent="0.3">
      <c r="A84" s="155"/>
      <c r="B84" s="156">
        <v>2</v>
      </c>
      <c r="C84" s="156">
        <v>3</v>
      </c>
      <c r="D84" s="188" t="s">
        <v>482</v>
      </c>
      <c r="E84" s="161" t="s">
        <v>346</v>
      </c>
      <c r="F84" s="189">
        <v>9200000</v>
      </c>
      <c r="G84" s="188"/>
      <c r="H84" s="140" t="s">
        <v>347</v>
      </c>
      <c r="I84" s="188"/>
      <c r="J84" s="188"/>
      <c r="K84" s="188" t="s">
        <v>345</v>
      </c>
      <c r="L84" s="140" t="s">
        <v>353</v>
      </c>
      <c r="M84" s="140" t="s">
        <v>347</v>
      </c>
      <c r="N84" s="140" t="s">
        <v>353</v>
      </c>
      <c r="O84" s="141"/>
      <c r="P84" s="141"/>
      <c r="Q84" s="141"/>
      <c r="R84" s="147" t="s">
        <v>523</v>
      </c>
      <c r="S84" s="139"/>
      <c r="T84" s="139"/>
      <c r="U84" s="139"/>
      <c r="V84" s="139"/>
      <c r="W84" s="139"/>
      <c r="X84" s="139"/>
      <c r="Y84" s="142">
        <v>59</v>
      </c>
    </row>
    <row r="85" spans="1:25" s="12" customFormat="1" ht="63" x14ac:dyDescent="0.3">
      <c r="A85" s="155"/>
      <c r="B85" s="156">
        <v>2</v>
      </c>
      <c r="C85" s="156">
        <v>3</v>
      </c>
      <c r="D85" s="188" t="s">
        <v>486</v>
      </c>
      <c r="E85" s="161" t="s">
        <v>346</v>
      </c>
      <c r="F85" s="189">
        <v>5310000</v>
      </c>
      <c r="G85" s="188"/>
      <c r="H85" s="140" t="s">
        <v>347</v>
      </c>
      <c r="I85" s="188"/>
      <c r="J85" s="188"/>
      <c r="K85" s="188" t="s">
        <v>345</v>
      </c>
      <c r="L85" s="140" t="s">
        <v>347</v>
      </c>
      <c r="M85" s="140" t="s">
        <v>353</v>
      </c>
      <c r="N85" s="140" t="s">
        <v>353</v>
      </c>
      <c r="O85" s="141"/>
      <c r="P85" s="141"/>
      <c r="Q85" s="141"/>
      <c r="R85" s="147" t="s">
        <v>590</v>
      </c>
      <c r="S85" s="140" t="s">
        <v>347</v>
      </c>
      <c r="T85" s="139"/>
      <c r="U85" s="139"/>
      <c r="V85" s="139"/>
      <c r="W85" s="139"/>
      <c r="X85" s="139"/>
      <c r="Y85" s="142">
        <v>60</v>
      </c>
    </row>
    <row r="86" spans="1:25" s="12" customFormat="1" ht="63" x14ac:dyDescent="0.3">
      <c r="A86" s="155"/>
      <c r="B86" s="156">
        <v>2</v>
      </c>
      <c r="C86" s="156">
        <v>3</v>
      </c>
      <c r="D86" s="188" t="s">
        <v>487</v>
      </c>
      <c r="E86" s="161" t="s">
        <v>346</v>
      </c>
      <c r="F86" s="189">
        <v>24200000</v>
      </c>
      <c r="G86" s="188"/>
      <c r="H86" s="140" t="s">
        <v>347</v>
      </c>
      <c r="I86" s="188"/>
      <c r="J86" s="188"/>
      <c r="K86" s="188" t="s">
        <v>345</v>
      </c>
      <c r="L86" s="140" t="s">
        <v>353</v>
      </c>
      <c r="M86" s="140" t="s">
        <v>353</v>
      </c>
      <c r="N86" s="140" t="s">
        <v>347</v>
      </c>
      <c r="O86" s="141"/>
      <c r="P86" s="141"/>
      <c r="Q86" s="141"/>
      <c r="R86" s="147" t="s">
        <v>591</v>
      </c>
      <c r="S86" s="140" t="s">
        <v>347</v>
      </c>
      <c r="T86" s="139"/>
      <c r="U86" s="139"/>
      <c r="V86" s="139"/>
      <c r="W86" s="139"/>
      <c r="X86" s="139"/>
      <c r="Y86" s="142">
        <v>61</v>
      </c>
    </row>
    <row r="87" spans="1:25" s="12" customFormat="1" ht="63" x14ac:dyDescent="0.3">
      <c r="A87" s="174"/>
      <c r="B87" s="160">
        <v>2</v>
      </c>
      <c r="C87" s="160">
        <v>3</v>
      </c>
      <c r="D87" s="192" t="s">
        <v>488</v>
      </c>
      <c r="E87" s="175" t="s">
        <v>346</v>
      </c>
      <c r="F87" s="193">
        <v>31535200</v>
      </c>
      <c r="G87" s="192"/>
      <c r="H87" s="163" t="s">
        <v>347</v>
      </c>
      <c r="I87" s="192"/>
      <c r="J87" s="192"/>
      <c r="K87" s="192" t="s">
        <v>345</v>
      </c>
      <c r="L87" s="163" t="s">
        <v>353</v>
      </c>
      <c r="M87" s="163" t="s">
        <v>347</v>
      </c>
      <c r="N87" s="163" t="s">
        <v>353</v>
      </c>
      <c r="O87" s="141"/>
      <c r="P87" s="141"/>
      <c r="Q87" s="141"/>
      <c r="R87" s="147" t="s">
        <v>590</v>
      </c>
      <c r="S87" s="139"/>
      <c r="T87" s="139"/>
      <c r="U87" s="139"/>
      <c r="V87" s="139"/>
      <c r="W87" s="139"/>
      <c r="X87" s="139"/>
      <c r="Y87" s="142">
        <v>62</v>
      </c>
    </row>
    <row r="88" spans="1:25" s="12" customFormat="1" ht="84" x14ac:dyDescent="0.3">
      <c r="A88" s="155" t="s">
        <v>516</v>
      </c>
      <c r="B88" s="156">
        <v>2</v>
      </c>
      <c r="C88" s="156">
        <v>3</v>
      </c>
      <c r="D88" s="188" t="s">
        <v>411</v>
      </c>
      <c r="E88" s="161" t="s">
        <v>346</v>
      </c>
      <c r="F88" s="189">
        <v>10600000</v>
      </c>
      <c r="G88" s="188"/>
      <c r="H88" s="140" t="s">
        <v>347</v>
      </c>
      <c r="I88" s="188"/>
      <c r="J88" s="188"/>
      <c r="K88" s="188" t="s">
        <v>409</v>
      </c>
      <c r="L88" s="140" t="s">
        <v>347</v>
      </c>
      <c r="M88" s="140"/>
      <c r="N88" s="190"/>
      <c r="O88" s="184"/>
      <c r="P88" s="184"/>
      <c r="Q88" s="184"/>
      <c r="R88" s="147" t="s">
        <v>511</v>
      </c>
      <c r="S88" s="140" t="s">
        <v>347</v>
      </c>
      <c r="T88" s="139"/>
      <c r="U88" s="139"/>
      <c r="V88" s="139"/>
      <c r="W88" s="139"/>
      <c r="X88" s="139"/>
      <c r="Y88" s="142">
        <v>1</v>
      </c>
    </row>
    <row r="89" spans="1:25" s="12" customFormat="1" ht="84" x14ac:dyDescent="0.3">
      <c r="A89" s="155"/>
      <c r="B89" s="156">
        <v>2</v>
      </c>
      <c r="C89" s="156">
        <v>3</v>
      </c>
      <c r="D89" s="188" t="s">
        <v>412</v>
      </c>
      <c r="E89" s="161" t="s">
        <v>346</v>
      </c>
      <c r="F89" s="189">
        <v>4972800</v>
      </c>
      <c r="G89" s="188"/>
      <c r="H89" s="140" t="s">
        <v>347</v>
      </c>
      <c r="I89" s="188"/>
      <c r="J89" s="188"/>
      <c r="K89" s="188" t="s">
        <v>345</v>
      </c>
      <c r="L89" s="140" t="s">
        <v>347</v>
      </c>
      <c r="M89" s="140" t="s">
        <v>353</v>
      </c>
      <c r="N89" s="190"/>
      <c r="O89" s="184"/>
      <c r="P89" s="184"/>
      <c r="Q89" s="184"/>
      <c r="R89" s="147" t="s">
        <v>519</v>
      </c>
      <c r="S89" s="139"/>
      <c r="T89" s="139"/>
      <c r="U89" s="139"/>
      <c r="V89" s="139"/>
      <c r="W89" s="139"/>
      <c r="X89" s="139"/>
      <c r="Y89" s="142">
        <v>2</v>
      </c>
    </row>
    <row r="90" spans="1:25" s="119" customFormat="1" ht="63" x14ac:dyDescent="0.3">
      <c r="A90" s="155"/>
      <c r="B90" s="156">
        <v>2</v>
      </c>
      <c r="C90" s="156">
        <v>3</v>
      </c>
      <c r="D90" s="188" t="s">
        <v>413</v>
      </c>
      <c r="E90" s="161" t="s">
        <v>346</v>
      </c>
      <c r="F90" s="189">
        <v>500000</v>
      </c>
      <c r="G90" s="188"/>
      <c r="H90" s="140" t="s">
        <v>347</v>
      </c>
      <c r="I90" s="188"/>
      <c r="J90" s="188"/>
      <c r="K90" s="188" t="s">
        <v>345</v>
      </c>
      <c r="L90" s="140"/>
      <c r="M90" s="140" t="s">
        <v>347</v>
      </c>
      <c r="N90" s="190"/>
      <c r="O90" s="191"/>
      <c r="P90" s="191"/>
      <c r="Q90" s="191"/>
      <c r="R90" s="147" t="s">
        <v>521</v>
      </c>
      <c r="S90" s="139"/>
      <c r="T90" s="139"/>
      <c r="U90" s="139"/>
      <c r="V90" s="139"/>
      <c r="W90" s="139"/>
      <c r="X90" s="139"/>
      <c r="Y90" s="145">
        <v>3</v>
      </c>
    </row>
    <row r="91" spans="1:25" s="12" customFormat="1" ht="84" x14ac:dyDescent="0.3">
      <c r="A91" s="174"/>
      <c r="B91" s="160">
        <v>2</v>
      </c>
      <c r="C91" s="160">
        <v>3</v>
      </c>
      <c r="D91" s="192" t="s">
        <v>477</v>
      </c>
      <c r="E91" s="175" t="s">
        <v>346</v>
      </c>
      <c r="F91" s="193">
        <v>5000000</v>
      </c>
      <c r="G91" s="192"/>
      <c r="H91" s="163" t="s">
        <v>347</v>
      </c>
      <c r="I91" s="192"/>
      <c r="J91" s="192"/>
      <c r="K91" s="192" t="s">
        <v>345</v>
      </c>
      <c r="L91" s="163" t="s">
        <v>347</v>
      </c>
      <c r="M91" s="163" t="s">
        <v>353</v>
      </c>
      <c r="N91" s="190"/>
      <c r="O91" s="141"/>
      <c r="P91" s="141"/>
      <c r="Q91" s="141"/>
      <c r="R91" s="147"/>
      <c r="S91" s="139"/>
      <c r="T91" s="139"/>
      <c r="U91" s="139"/>
      <c r="V91" s="139"/>
      <c r="W91" s="139"/>
      <c r="X91" s="139"/>
      <c r="Y91" s="142">
        <v>4</v>
      </c>
    </row>
    <row r="92" spans="1:25" s="12" customFormat="1" ht="63" x14ac:dyDescent="0.3">
      <c r="A92" s="194" t="s">
        <v>298</v>
      </c>
      <c r="B92" s="170">
        <v>2</v>
      </c>
      <c r="C92" s="170">
        <v>3</v>
      </c>
      <c r="D92" s="185" t="s">
        <v>415</v>
      </c>
      <c r="E92" s="157" t="s">
        <v>346</v>
      </c>
      <c r="F92" s="186">
        <v>12000000</v>
      </c>
      <c r="G92" s="185"/>
      <c r="H92" s="173" t="s">
        <v>347</v>
      </c>
      <c r="I92" s="185"/>
      <c r="J92" s="185"/>
      <c r="K92" s="185" t="s">
        <v>414</v>
      </c>
      <c r="L92" s="173" t="s">
        <v>347</v>
      </c>
      <c r="M92" s="173"/>
      <c r="N92" s="190"/>
      <c r="O92" s="184"/>
      <c r="P92" s="184"/>
      <c r="Q92" s="184"/>
      <c r="R92" s="147" t="s">
        <v>501</v>
      </c>
      <c r="S92" s="140" t="s">
        <v>347</v>
      </c>
      <c r="T92" s="140"/>
      <c r="U92" s="139"/>
      <c r="V92" s="139"/>
      <c r="W92" s="139"/>
      <c r="X92" s="139"/>
      <c r="Y92" s="142">
        <v>1</v>
      </c>
    </row>
    <row r="93" spans="1:25" s="12" customFormat="1" ht="126" x14ac:dyDescent="0.3">
      <c r="A93" s="155"/>
      <c r="B93" s="156">
        <v>2</v>
      </c>
      <c r="C93" s="156">
        <v>3</v>
      </c>
      <c r="D93" s="188" t="s">
        <v>416</v>
      </c>
      <c r="E93" s="161" t="s">
        <v>346</v>
      </c>
      <c r="F93" s="189">
        <v>50000000</v>
      </c>
      <c r="G93" s="188"/>
      <c r="H93" s="140" t="s">
        <v>347</v>
      </c>
      <c r="I93" s="188"/>
      <c r="J93" s="188"/>
      <c r="K93" s="188" t="s">
        <v>414</v>
      </c>
      <c r="L93" s="140" t="s">
        <v>347</v>
      </c>
      <c r="M93" s="140" t="s">
        <v>353</v>
      </c>
      <c r="N93" s="190"/>
      <c r="O93" s="184"/>
      <c r="P93" s="184"/>
      <c r="Q93" s="184"/>
      <c r="R93" s="147" t="s">
        <v>579</v>
      </c>
      <c r="S93" s="139"/>
      <c r="T93" s="139"/>
      <c r="U93" s="139"/>
      <c r="V93" s="139"/>
      <c r="W93" s="139"/>
      <c r="X93" s="139"/>
      <c r="Y93" s="142">
        <v>2</v>
      </c>
    </row>
    <row r="94" spans="1:25" s="12" customFormat="1" ht="105" x14ac:dyDescent="0.3">
      <c r="A94" s="155"/>
      <c r="B94" s="156">
        <v>2</v>
      </c>
      <c r="C94" s="156">
        <v>3</v>
      </c>
      <c r="D94" s="188" t="s">
        <v>417</v>
      </c>
      <c r="E94" s="161" t="s">
        <v>346</v>
      </c>
      <c r="F94" s="189">
        <v>6176000</v>
      </c>
      <c r="G94" s="188"/>
      <c r="H94" s="140" t="s">
        <v>347</v>
      </c>
      <c r="I94" s="188"/>
      <c r="J94" s="188"/>
      <c r="K94" s="188" t="s">
        <v>414</v>
      </c>
      <c r="L94" s="140" t="s">
        <v>347</v>
      </c>
      <c r="M94" s="140" t="s">
        <v>353</v>
      </c>
      <c r="N94" s="190"/>
      <c r="O94" s="184"/>
      <c r="P94" s="184"/>
      <c r="Q94" s="184"/>
      <c r="R94" s="147" t="s">
        <v>567</v>
      </c>
      <c r="S94" s="139"/>
      <c r="T94" s="139"/>
      <c r="U94" s="140" t="s">
        <v>347</v>
      </c>
      <c r="V94" s="140" t="s">
        <v>347</v>
      </c>
      <c r="W94" s="140"/>
      <c r="X94" s="139"/>
      <c r="Y94" s="142">
        <v>3</v>
      </c>
    </row>
    <row r="95" spans="1:25" s="12" customFormat="1" ht="126" x14ac:dyDescent="0.3">
      <c r="A95" s="155"/>
      <c r="B95" s="156">
        <v>2</v>
      </c>
      <c r="C95" s="156">
        <v>3</v>
      </c>
      <c r="D95" s="188" t="s">
        <v>418</v>
      </c>
      <c r="E95" s="161" t="s">
        <v>346</v>
      </c>
      <c r="F95" s="189">
        <v>4860000</v>
      </c>
      <c r="G95" s="188"/>
      <c r="H95" s="140" t="s">
        <v>347</v>
      </c>
      <c r="I95" s="188"/>
      <c r="J95" s="188"/>
      <c r="K95" s="188" t="s">
        <v>414</v>
      </c>
      <c r="L95" s="140" t="s">
        <v>347</v>
      </c>
      <c r="M95" s="140" t="s">
        <v>353</v>
      </c>
      <c r="N95" s="190"/>
      <c r="O95" s="184"/>
      <c r="P95" s="184"/>
      <c r="Q95" s="184"/>
      <c r="R95" s="147" t="s">
        <v>568</v>
      </c>
      <c r="S95" s="139"/>
      <c r="T95" s="139"/>
      <c r="U95" s="140" t="s">
        <v>347</v>
      </c>
      <c r="V95" s="140" t="s">
        <v>347</v>
      </c>
      <c r="W95" s="139"/>
      <c r="X95" s="139"/>
      <c r="Y95" s="142">
        <v>4</v>
      </c>
    </row>
    <row r="96" spans="1:25" s="12" customFormat="1" ht="84" x14ac:dyDescent="0.3">
      <c r="A96" s="155"/>
      <c r="B96" s="156">
        <v>2</v>
      </c>
      <c r="C96" s="156">
        <v>3</v>
      </c>
      <c r="D96" s="188" t="s">
        <v>419</v>
      </c>
      <c r="E96" s="161" t="s">
        <v>346</v>
      </c>
      <c r="F96" s="189">
        <v>40000000</v>
      </c>
      <c r="G96" s="188"/>
      <c r="H96" s="140" t="s">
        <v>347</v>
      </c>
      <c r="I96" s="188"/>
      <c r="J96" s="188"/>
      <c r="K96" s="188" t="s">
        <v>414</v>
      </c>
      <c r="L96" s="140" t="s">
        <v>347</v>
      </c>
      <c r="M96" s="140" t="s">
        <v>353</v>
      </c>
      <c r="N96" s="190"/>
      <c r="O96" s="184"/>
      <c r="P96" s="184"/>
      <c r="Q96" s="184"/>
      <c r="R96" s="147" t="s">
        <v>569</v>
      </c>
      <c r="S96" s="139"/>
      <c r="T96" s="139"/>
      <c r="U96" s="140" t="s">
        <v>347</v>
      </c>
      <c r="V96" s="140" t="s">
        <v>347</v>
      </c>
      <c r="W96" s="139"/>
      <c r="X96" s="139"/>
      <c r="Y96" s="142">
        <v>5</v>
      </c>
    </row>
    <row r="97" spans="1:25" s="12" customFormat="1" ht="63" x14ac:dyDescent="0.3">
      <c r="A97" s="155"/>
      <c r="B97" s="156">
        <v>2</v>
      </c>
      <c r="C97" s="156">
        <v>3</v>
      </c>
      <c r="D97" s="188" t="s">
        <v>420</v>
      </c>
      <c r="E97" s="161" t="s">
        <v>346</v>
      </c>
      <c r="F97" s="189">
        <v>6019100</v>
      </c>
      <c r="G97" s="188"/>
      <c r="H97" s="140" t="s">
        <v>347</v>
      </c>
      <c r="I97" s="188"/>
      <c r="J97" s="188"/>
      <c r="K97" s="188" t="s">
        <v>414</v>
      </c>
      <c r="L97" s="140" t="s">
        <v>353</v>
      </c>
      <c r="M97" s="140"/>
      <c r="N97" s="140" t="s">
        <v>347</v>
      </c>
      <c r="O97" s="184"/>
      <c r="P97" s="184"/>
      <c r="Q97" s="184"/>
      <c r="R97" s="147" t="s">
        <v>529</v>
      </c>
      <c r="S97" s="139"/>
      <c r="T97" s="139"/>
      <c r="U97" s="140" t="s">
        <v>347</v>
      </c>
      <c r="V97" s="140" t="s">
        <v>347</v>
      </c>
      <c r="W97" s="139"/>
      <c r="X97" s="139"/>
      <c r="Y97" s="142">
        <v>6</v>
      </c>
    </row>
    <row r="98" spans="1:25" s="12" customFormat="1" ht="63" x14ac:dyDescent="0.3">
      <c r="A98" s="155"/>
      <c r="B98" s="156">
        <v>2</v>
      </c>
      <c r="C98" s="156">
        <v>3</v>
      </c>
      <c r="D98" s="188" t="s">
        <v>421</v>
      </c>
      <c r="E98" s="161" t="s">
        <v>346</v>
      </c>
      <c r="F98" s="189">
        <v>800000</v>
      </c>
      <c r="G98" s="188"/>
      <c r="H98" s="140" t="s">
        <v>347</v>
      </c>
      <c r="I98" s="188"/>
      <c r="J98" s="188"/>
      <c r="K98" s="188" t="s">
        <v>414</v>
      </c>
      <c r="L98" s="140" t="s">
        <v>353</v>
      </c>
      <c r="M98" s="140" t="s">
        <v>347</v>
      </c>
      <c r="N98" s="190"/>
      <c r="O98" s="184"/>
      <c r="P98" s="184"/>
      <c r="Q98" s="184"/>
      <c r="R98" s="147" t="s">
        <v>505</v>
      </c>
      <c r="S98" s="139"/>
      <c r="T98" s="139"/>
      <c r="U98" s="139"/>
      <c r="V98" s="139"/>
      <c r="W98" s="139"/>
      <c r="X98" s="139"/>
      <c r="Y98" s="142">
        <v>7</v>
      </c>
    </row>
    <row r="99" spans="1:25" s="12" customFormat="1" ht="63" x14ac:dyDescent="0.3">
      <c r="A99" s="155"/>
      <c r="B99" s="156">
        <v>2</v>
      </c>
      <c r="C99" s="156">
        <v>3</v>
      </c>
      <c r="D99" s="188" t="s">
        <v>422</v>
      </c>
      <c r="E99" s="161" t="s">
        <v>346</v>
      </c>
      <c r="F99" s="189">
        <v>800000</v>
      </c>
      <c r="G99" s="188"/>
      <c r="H99" s="140" t="s">
        <v>347</v>
      </c>
      <c r="I99" s="188"/>
      <c r="J99" s="188"/>
      <c r="K99" s="188" t="s">
        <v>414</v>
      </c>
      <c r="L99" s="140" t="s">
        <v>353</v>
      </c>
      <c r="M99" s="140" t="s">
        <v>347</v>
      </c>
      <c r="N99" s="190"/>
      <c r="O99" s="184"/>
      <c r="P99" s="184"/>
      <c r="Q99" s="184"/>
      <c r="R99" s="147" t="s">
        <v>505</v>
      </c>
      <c r="S99" s="139"/>
      <c r="T99" s="139"/>
      <c r="U99" s="139"/>
      <c r="V99" s="139"/>
      <c r="W99" s="139"/>
      <c r="X99" s="139"/>
      <c r="Y99" s="142">
        <v>8</v>
      </c>
    </row>
    <row r="100" spans="1:25" s="12" customFormat="1" ht="84" x14ac:dyDescent="0.3">
      <c r="A100" s="155"/>
      <c r="B100" s="156">
        <v>2</v>
      </c>
      <c r="C100" s="156">
        <v>3</v>
      </c>
      <c r="D100" s="188" t="s">
        <v>423</v>
      </c>
      <c r="E100" s="161" t="s">
        <v>346</v>
      </c>
      <c r="F100" s="189">
        <v>2610000</v>
      </c>
      <c r="G100" s="188"/>
      <c r="H100" s="140" t="s">
        <v>347</v>
      </c>
      <c r="I100" s="188"/>
      <c r="J100" s="188"/>
      <c r="K100" s="188" t="s">
        <v>414</v>
      </c>
      <c r="L100" s="140" t="s">
        <v>353</v>
      </c>
      <c r="M100" s="140" t="s">
        <v>347</v>
      </c>
      <c r="N100" s="190"/>
      <c r="O100" s="184"/>
      <c r="P100" s="184"/>
      <c r="Q100" s="184"/>
      <c r="R100" s="147" t="s">
        <v>506</v>
      </c>
      <c r="S100" s="139"/>
      <c r="T100" s="139"/>
      <c r="U100" s="139"/>
      <c r="V100" s="139"/>
      <c r="W100" s="139"/>
      <c r="X100" s="139"/>
      <c r="Y100" s="142">
        <v>9</v>
      </c>
    </row>
    <row r="101" spans="1:25" s="12" customFormat="1" ht="63" x14ac:dyDescent="0.3">
      <c r="A101" s="155"/>
      <c r="B101" s="156">
        <v>2</v>
      </c>
      <c r="C101" s="156">
        <v>3</v>
      </c>
      <c r="D101" s="188" t="s">
        <v>424</v>
      </c>
      <c r="E101" s="161" t="s">
        <v>346</v>
      </c>
      <c r="F101" s="189">
        <v>3352200</v>
      </c>
      <c r="G101" s="188"/>
      <c r="H101" s="140" t="s">
        <v>347</v>
      </c>
      <c r="I101" s="188"/>
      <c r="J101" s="188"/>
      <c r="K101" s="188" t="s">
        <v>414</v>
      </c>
      <c r="L101" s="140" t="s">
        <v>353</v>
      </c>
      <c r="M101" s="140" t="s">
        <v>347</v>
      </c>
      <c r="N101" s="190"/>
      <c r="O101" s="184"/>
      <c r="P101" s="184"/>
      <c r="Q101" s="184"/>
      <c r="R101" s="147" t="s">
        <v>566</v>
      </c>
      <c r="S101" s="139"/>
      <c r="T101" s="139"/>
      <c r="U101" s="140" t="s">
        <v>347</v>
      </c>
      <c r="V101" s="140" t="s">
        <v>347</v>
      </c>
      <c r="W101" s="140" t="s">
        <v>347</v>
      </c>
      <c r="X101" s="139"/>
      <c r="Y101" s="142">
        <v>10</v>
      </c>
    </row>
    <row r="102" spans="1:25" s="12" customFormat="1" ht="63" x14ac:dyDescent="0.3">
      <c r="A102" s="155"/>
      <c r="B102" s="156">
        <v>2</v>
      </c>
      <c r="C102" s="156">
        <v>3</v>
      </c>
      <c r="D102" s="188" t="s">
        <v>425</v>
      </c>
      <c r="E102" s="161" t="s">
        <v>346</v>
      </c>
      <c r="F102" s="189">
        <v>19000000</v>
      </c>
      <c r="G102" s="188"/>
      <c r="H102" s="140" t="s">
        <v>347</v>
      </c>
      <c r="I102" s="188"/>
      <c r="J102" s="188"/>
      <c r="K102" s="188" t="s">
        <v>414</v>
      </c>
      <c r="L102" s="140" t="s">
        <v>353</v>
      </c>
      <c r="M102" s="140" t="s">
        <v>347</v>
      </c>
      <c r="N102" s="190"/>
      <c r="O102" s="184"/>
      <c r="P102" s="184"/>
      <c r="Q102" s="184"/>
      <c r="R102" s="147" t="s">
        <v>570</v>
      </c>
      <c r="S102" s="139"/>
      <c r="T102" s="139"/>
      <c r="U102" s="139"/>
      <c r="V102" s="139"/>
      <c r="W102" s="139"/>
      <c r="X102" s="139"/>
      <c r="Y102" s="142">
        <v>11</v>
      </c>
    </row>
    <row r="103" spans="1:25" s="12" customFormat="1" ht="63" x14ac:dyDescent="0.3">
      <c r="A103" s="155"/>
      <c r="B103" s="156">
        <v>2</v>
      </c>
      <c r="C103" s="156">
        <v>3</v>
      </c>
      <c r="D103" s="188" t="s">
        <v>426</v>
      </c>
      <c r="E103" s="161" t="s">
        <v>346</v>
      </c>
      <c r="F103" s="189">
        <v>8800000</v>
      </c>
      <c r="G103" s="188"/>
      <c r="H103" s="140" t="s">
        <v>347</v>
      </c>
      <c r="I103" s="188"/>
      <c r="J103" s="188"/>
      <c r="K103" s="188" t="s">
        <v>414</v>
      </c>
      <c r="L103" s="140" t="s">
        <v>353</v>
      </c>
      <c r="M103" s="140" t="s">
        <v>347</v>
      </c>
      <c r="N103" s="190"/>
      <c r="O103" s="184"/>
      <c r="P103" s="184"/>
      <c r="Q103" s="184"/>
      <c r="R103" s="147" t="s">
        <v>495</v>
      </c>
      <c r="S103" s="139"/>
      <c r="T103" s="139"/>
      <c r="U103" s="140" t="s">
        <v>347</v>
      </c>
      <c r="V103" s="140" t="s">
        <v>347</v>
      </c>
      <c r="W103" s="140"/>
      <c r="X103" s="139"/>
      <c r="Y103" s="142">
        <v>12</v>
      </c>
    </row>
    <row r="104" spans="1:25" s="12" customFormat="1" ht="63" x14ac:dyDescent="0.3">
      <c r="A104" s="174"/>
      <c r="B104" s="160">
        <v>2</v>
      </c>
      <c r="C104" s="160">
        <v>3</v>
      </c>
      <c r="D104" s="192" t="s">
        <v>427</v>
      </c>
      <c r="E104" s="175" t="s">
        <v>346</v>
      </c>
      <c r="F104" s="193">
        <v>3561600</v>
      </c>
      <c r="G104" s="192"/>
      <c r="H104" s="163" t="s">
        <v>347</v>
      </c>
      <c r="I104" s="192"/>
      <c r="J104" s="192"/>
      <c r="K104" s="192" t="s">
        <v>414</v>
      </c>
      <c r="L104" s="163"/>
      <c r="M104" s="163" t="s">
        <v>347</v>
      </c>
      <c r="N104" s="190"/>
      <c r="O104" s="184"/>
      <c r="P104" s="184"/>
      <c r="Q104" s="184"/>
      <c r="R104" s="147" t="s">
        <v>571</v>
      </c>
      <c r="S104" s="139"/>
      <c r="T104" s="139"/>
      <c r="U104" s="140" t="s">
        <v>347</v>
      </c>
      <c r="V104" s="140" t="s">
        <v>347</v>
      </c>
      <c r="W104" s="139"/>
      <c r="X104" s="139"/>
      <c r="Y104" s="142">
        <v>13</v>
      </c>
    </row>
    <row r="105" spans="1:25" s="12" customFormat="1" x14ac:dyDescent="0.3">
      <c r="A105" s="228" t="s">
        <v>140</v>
      </c>
      <c r="B105" s="228"/>
      <c r="C105" s="228"/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138"/>
      <c r="S105" s="138"/>
      <c r="T105" s="138"/>
      <c r="U105" s="138"/>
      <c r="V105" s="138"/>
      <c r="W105" s="138"/>
      <c r="X105" s="138"/>
      <c r="Y105" s="146">
        <f>SUM(F106:F116)</f>
        <v>68099900</v>
      </c>
    </row>
    <row r="106" spans="1:25" s="12" customFormat="1" ht="63" x14ac:dyDescent="0.3">
      <c r="A106" s="169" t="s">
        <v>517</v>
      </c>
      <c r="B106" s="170">
        <v>2</v>
      </c>
      <c r="C106" s="170">
        <v>11</v>
      </c>
      <c r="D106" s="185" t="s">
        <v>429</v>
      </c>
      <c r="E106" s="157" t="s">
        <v>346</v>
      </c>
      <c r="F106" s="186">
        <v>6516000</v>
      </c>
      <c r="G106" s="185"/>
      <c r="H106" s="173" t="s">
        <v>347</v>
      </c>
      <c r="I106" s="185"/>
      <c r="J106" s="185"/>
      <c r="K106" s="185" t="s">
        <v>357</v>
      </c>
      <c r="L106" s="173" t="s">
        <v>347</v>
      </c>
      <c r="M106" s="173"/>
      <c r="N106" s="187"/>
      <c r="O106" s="184"/>
      <c r="P106" s="184"/>
      <c r="Q106" s="184"/>
      <c r="R106" s="147" t="s">
        <v>558</v>
      </c>
      <c r="S106" s="139"/>
      <c r="T106" s="139"/>
      <c r="U106" s="139"/>
      <c r="V106" s="139"/>
      <c r="W106" s="139"/>
      <c r="X106" s="139"/>
      <c r="Y106" s="142">
        <v>1</v>
      </c>
    </row>
    <row r="107" spans="1:25" s="12" customFormat="1" ht="63" x14ac:dyDescent="0.3">
      <c r="A107" s="155"/>
      <c r="B107" s="156">
        <v>2</v>
      </c>
      <c r="C107" s="156">
        <v>11</v>
      </c>
      <c r="D107" s="188" t="s">
        <v>430</v>
      </c>
      <c r="E107" s="161" t="s">
        <v>346</v>
      </c>
      <c r="F107" s="189">
        <v>4978600</v>
      </c>
      <c r="G107" s="188"/>
      <c r="H107" s="140" t="s">
        <v>347</v>
      </c>
      <c r="I107" s="188"/>
      <c r="J107" s="188"/>
      <c r="K107" s="188" t="s">
        <v>357</v>
      </c>
      <c r="L107" s="140" t="s">
        <v>353</v>
      </c>
      <c r="M107" s="140" t="s">
        <v>347</v>
      </c>
      <c r="N107" s="190"/>
      <c r="O107" s="184"/>
      <c r="P107" s="184"/>
      <c r="Q107" s="184"/>
      <c r="R107" s="147" t="s">
        <v>514</v>
      </c>
      <c r="S107" s="139"/>
      <c r="T107" s="139"/>
      <c r="U107" s="139"/>
      <c r="V107" s="139"/>
      <c r="W107" s="139"/>
      <c r="X107" s="139"/>
      <c r="Y107" s="142">
        <v>2</v>
      </c>
    </row>
    <row r="108" spans="1:25" s="12" customFormat="1" ht="63" x14ac:dyDescent="0.3">
      <c r="A108" s="155"/>
      <c r="B108" s="156">
        <v>2</v>
      </c>
      <c r="C108" s="156">
        <v>11</v>
      </c>
      <c r="D108" s="188" t="s">
        <v>431</v>
      </c>
      <c r="E108" s="161" t="s">
        <v>346</v>
      </c>
      <c r="F108" s="189">
        <v>10000000</v>
      </c>
      <c r="G108" s="188"/>
      <c r="H108" s="140" t="s">
        <v>347</v>
      </c>
      <c r="I108" s="188"/>
      <c r="J108" s="188"/>
      <c r="K108" s="188" t="s">
        <v>357</v>
      </c>
      <c r="L108" s="140" t="s">
        <v>353</v>
      </c>
      <c r="M108" s="140" t="s">
        <v>347</v>
      </c>
      <c r="N108" s="190"/>
      <c r="O108" s="184"/>
      <c r="P108" s="184"/>
      <c r="Q108" s="184"/>
      <c r="R108" s="147" t="s">
        <v>523</v>
      </c>
      <c r="S108" s="139"/>
      <c r="T108" s="139"/>
      <c r="U108" s="139"/>
      <c r="V108" s="139"/>
      <c r="W108" s="139"/>
      <c r="X108" s="139"/>
      <c r="Y108" s="142">
        <v>3</v>
      </c>
    </row>
    <row r="109" spans="1:25" s="12" customFormat="1" ht="63" x14ac:dyDescent="0.3">
      <c r="A109" s="155"/>
      <c r="B109" s="156">
        <v>2</v>
      </c>
      <c r="C109" s="156">
        <v>11</v>
      </c>
      <c r="D109" s="188" t="s">
        <v>432</v>
      </c>
      <c r="E109" s="161" t="s">
        <v>346</v>
      </c>
      <c r="F109" s="189">
        <v>10000000</v>
      </c>
      <c r="G109" s="188"/>
      <c r="H109" s="140" t="s">
        <v>347</v>
      </c>
      <c r="I109" s="188"/>
      <c r="J109" s="188"/>
      <c r="K109" s="188" t="s">
        <v>357</v>
      </c>
      <c r="L109" s="140" t="s">
        <v>353</v>
      </c>
      <c r="M109" s="140" t="s">
        <v>353</v>
      </c>
      <c r="N109" s="140" t="s">
        <v>347</v>
      </c>
      <c r="O109" s="184"/>
      <c r="P109" s="184"/>
      <c r="Q109" s="184"/>
      <c r="R109" s="147" t="s">
        <v>559</v>
      </c>
      <c r="S109" s="139"/>
      <c r="T109" s="139"/>
      <c r="U109" s="139"/>
      <c r="V109" s="139"/>
      <c r="W109" s="139"/>
      <c r="X109" s="139"/>
      <c r="Y109" s="142">
        <v>4</v>
      </c>
    </row>
    <row r="110" spans="1:25" s="12" customFormat="1" ht="63" x14ac:dyDescent="0.3">
      <c r="A110" s="155"/>
      <c r="B110" s="156">
        <v>2</v>
      </c>
      <c r="C110" s="156">
        <v>11</v>
      </c>
      <c r="D110" s="188" t="s">
        <v>433</v>
      </c>
      <c r="E110" s="161" t="s">
        <v>346</v>
      </c>
      <c r="F110" s="189">
        <v>5972200</v>
      </c>
      <c r="G110" s="188"/>
      <c r="H110" s="140" t="s">
        <v>347</v>
      </c>
      <c r="I110" s="188"/>
      <c r="J110" s="188"/>
      <c r="K110" s="188" t="s">
        <v>357</v>
      </c>
      <c r="L110" s="140" t="s">
        <v>353</v>
      </c>
      <c r="M110" s="140" t="s">
        <v>353</v>
      </c>
      <c r="N110" s="140" t="s">
        <v>347</v>
      </c>
      <c r="O110" s="184"/>
      <c r="P110" s="184"/>
      <c r="Q110" s="184"/>
      <c r="R110" s="147" t="s">
        <v>560</v>
      </c>
      <c r="S110" s="139"/>
      <c r="T110" s="139"/>
      <c r="U110" s="140" t="s">
        <v>347</v>
      </c>
      <c r="V110" s="140" t="s">
        <v>347</v>
      </c>
      <c r="W110" s="140" t="s">
        <v>347</v>
      </c>
      <c r="X110" s="140"/>
      <c r="Y110" s="142">
        <v>5</v>
      </c>
    </row>
    <row r="111" spans="1:25" s="12" customFormat="1" ht="63" x14ac:dyDescent="0.3">
      <c r="A111" s="155"/>
      <c r="B111" s="156">
        <v>2</v>
      </c>
      <c r="C111" s="156">
        <v>11</v>
      </c>
      <c r="D111" s="188" t="s">
        <v>434</v>
      </c>
      <c r="E111" s="161" t="s">
        <v>346</v>
      </c>
      <c r="F111" s="189">
        <v>3000000</v>
      </c>
      <c r="G111" s="188"/>
      <c r="H111" s="140" t="s">
        <v>347</v>
      </c>
      <c r="I111" s="188"/>
      <c r="J111" s="188"/>
      <c r="K111" s="188" t="s">
        <v>357</v>
      </c>
      <c r="L111" s="140" t="s">
        <v>347</v>
      </c>
      <c r="M111" s="140" t="s">
        <v>353</v>
      </c>
      <c r="N111" s="140" t="s">
        <v>353</v>
      </c>
      <c r="O111" s="184"/>
      <c r="P111" s="184"/>
      <c r="Q111" s="184"/>
      <c r="R111" s="147" t="s">
        <v>564</v>
      </c>
      <c r="S111" s="139"/>
      <c r="T111" s="139"/>
      <c r="U111" s="139"/>
      <c r="V111" s="139"/>
      <c r="W111" s="139"/>
      <c r="X111" s="139"/>
      <c r="Y111" s="142">
        <v>6</v>
      </c>
    </row>
    <row r="112" spans="1:25" s="12" customFormat="1" ht="63" x14ac:dyDescent="0.3">
      <c r="A112" s="155"/>
      <c r="B112" s="156">
        <v>2</v>
      </c>
      <c r="C112" s="156">
        <v>11</v>
      </c>
      <c r="D112" s="188" t="s">
        <v>435</v>
      </c>
      <c r="E112" s="161" t="s">
        <v>346</v>
      </c>
      <c r="F112" s="189">
        <v>2000000</v>
      </c>
      <c r="G112" s="188"/>
      <c r="H112" s="140" t="s">
        <v>347</v>
      </c>
      <c r="I112" s="188"/>
      <c r="J112" s="188"/>
      <c r="K112" s="188" t="s">
        <v>357</v>
      </c>
      <c r="L112" s="140" t="s">
        <v>353</v>
      </c>
      <c r="M112" s="140" t="s">
        <v>353</v>
      </c>
      <c r="N112" s="140" t="s">
        <v>347</v>
      </c>
      <c r="O112" s="184"/>
      <c r="P112" s="184"/>
      <c r="Q112" s="184"/>
      <c r="R112" s="147" t="s">
        <v>579</v>
      </c>
      <c r="S112" s="139"/>
      <c r="T112" s="139"/>
      <c r="U112" s="139"/>
      <c r="V112" s="139"/>
      <c r="W112" s="139"/>
      <c r="X112" s="139"/>
      <c r="Y112" s="142">
        <v>7</v>
      </c>
    </row>
    <row r="113" spans="1:25" s="12" customFormat="1" ht="63" x14ac:dyDescent="0.3">
      <c r="A113" s="155"/>
      <c r="B113" s="156">
        <v>2</v>
      </c>
      <c r="C113" s="156">
        <v>11</v>
      </c>
      <c r="D113" s="188" t="s">
        <v>467</v>
      </c>
      <c r="E113" s="161" t="s">
        <v>346</v>
      </c>
      <c r="F113" s="189">
        <v>1500000</v>
      </c>
      <c r="G113" s="188"/>
      <c r="H113" s="140" t="s">
        <v>347</v>
      </c>
      <c r="I113" s="188"/>
      <c r="J113" s="188"/>
      <c r="K113" s="188" t="s">
        <v>357</v>
      </c>
      <c r="L113" s="140" t="s">
        <v>353</v>
      </c>
      <c r="M113" s="140" t="s">
        <v>353</v>
      </c>
      <c r="N113" s="140" t="s">
        <v>347</v>
      </c>
      <c r="O113" s="184"/>
      <c r="P113" s="184"/>
      <c r="Q113" s="184"/>
      <c r="R113" s="147" t="s">
        <v>592</v>
      </c>
      <c r="S113" s="140" t="s">
        <v>347</v>
      </c>
      <c r="T113" s="139"/>
      <c r="U113" s="139"/>
      <c r="V113" s="139"/>
      <c r="W113" s="139"/>
      <c r="X113" s="139"/>
      <c r="Y113" s="142">
        <v>8</v>
      </c>
    </row>
    <row r="114" spans="1:25" s="12" customFormat="1" ht="63" x14ac:dyDescent="0.3">
      <c r="A114" s="155"/>
      <c r="B114" s="156">
        <v>2</v>
      </c>
      <c r="C114" s="156">
        <v>11</v>
      </c>
      <c r="D114" s="188" t="s">
        <v>478</v>
      </c>
      <c r="E114" s="161" t="s">
        <v>346</v>
      </c>
      <c r="F114" s="189">
        <v>4978600</v>
      </c>
      <c r="G114" s="188"/>
      <c r="H114" s="140" t="s">
        <v>347</v>
      </c>
      <c r="I114" s="188"/>
      <c r="J114" s="188"/>
      <c r="K114" s="188" t="s">
        <v>357</v>
      </c>
      <c r="L114" s="140" t="s">
        <v>353</v>
      </c>
      <c r="M114" s="140" t="s">
        <v>347</v>
      </c>
      <c r="N114" s="140" t="s">
        <v>353</v>
      </c>
      <c r="O114" s="184"/>
      <c r="P114" s="184"/>
      <c r="Q114" s="184"/>
      <c r="R114" s="147" t="s">
        <v>578</v>
      </c>
      <c r="S114" s="140" t="s">
        <v>347</v>
      </c>
      <c r="T114" s="139"/>
      <c r="U114" s="139"/>
      <c r="V114" s="139"/>
      <c r="W114" s="139"/>
      <c r="X114" s="139"/>
      <c r="Y114" s="142">
        <v>9</v>
      </c>
    </row>
    <row r="115" spans="1:25" s="12" customFormat="1" ht="63" x14ac:dyDescent="0.3">
      <c r="A115" s="155"/>
      <c r="B115" s="156">
        <v>2</v>
      </c>
      <c r="C115" s="156">
        <v>11</v>
      </c>
      <c r="D115" s="188" t="s">
        <v>481</v>
      </c>
      <c r="E115" s="161" t="s">
        <v>346</v>
      </c>
      <c r="F115" s="189">
        <v>10000000</v>
      </c>
      <c r="G115" s="188"/>
      <c r="H115" s="140" t="s">
        <v>347</v>
      </c>
      <c r="I115" s="188"/>
      <c r="J115" s="188"/>
      <c r="K115" s="188" t="s">
        <v>357</v>
      </c>
      <c r="L115" s="140" t="s">
        <v>347</v>
      </c>
      <c r="M115" s="140" t="s">
        <v>353</v>
      </c>
      <c r="N115" s="140" t="s">
        <v>353</v>
      </c>
      <c r="O115" s="184"/>
      <c r="P115" s="184"/>
      <c r="Q115" s="184"/>
      <c r="R115" s="147" t="s">
        <v>561</v>
      </c>
      <c r="S115" s="139"/>
      <c r="T115" s="139"/>
      <c r="U115" s="140" t="s">
        <v>347</v>
      </c>
      <c r="V115" s="140" t="s">
        <v>347</v>
      </c>
      <c r="W115" s="139"/>
      <c r="X115" s="139"/>
      <c r="Y115" s="142">
        <v>10</v>
      </c>
    </row>
    <row r="116" spans="1:25" s="12" customFormat="1" ht="63" x14ac:dyDescent="0.3">
      <c r="A116" s="174"/>
      <c r="B116" s="160">
        <v>2</v>
      </c>
      <c r="C116" s="160">
        <v>11</v>
      </c>
      <c r="D116" s="192" t="s">
        <v>483</v>
      </c>
      <c r="E116" s="175" t="s">
        <v>346</v>
      </c>
      <c r="F116" s="193">
        <v>9154500</v>
      </c>
      <c r="G116" s="192"/>
      <c r="H116" s="163" t="s">
        <v>347</v>
      </c>
      <c r="I116" s="192"/>
      <c r="J116" s="192"/>
      <c r="K116" s="192" t="s">
        <v>357</v>
      </c>
      <c r="L116" s="163" t="s">
        <v>347</v>
      </c>
      <c r="M116" s="163" t="s">
        <v>353</v>
      </c>
      <c r="N116" s="163" t="s">
        <v>353</v>
      </c>
      <c r="O116" s="184"/>
      <c r="P116" s="184"/>
      <c r="Q116" s="184"/>
      <c r="R116" s="147" t="s">
        <v>523</v>
      </c>
      <c r="S116" s="139"/>
      <c r="T116" s="139"/>
      <c r="U116" s="140" t="s">
        <v>347</v>
      </c>
      <c r="V116" s="139"/>
      <c r="W116" s="139"/>
      <c r="X116" s="139"/>
      <c r="Y116" s="142">
        <v>11</v>
      </c>
    </row>
    <row r="117" spans="1:25" s="12" customFormat="1" ht="63" x14ac:dyDescent="0.3">
      <c r="A117" s="194" t="s">
        <v>518</v>
      </c>
      <c r="B117" s="156">
        <v>2</v>
      </c>
      <c r="C117" s="170">
        <v>11</v>
      </c>
      <c r="D117" s="188" t="s">
        <v>437</v>
      </c>
      <c r="E117" s="161" t="s">
        <v>346</v>
      </c>
      <c r="F117" s="189">
        <v>3000000</v>
      </c>
      <c r="G117" s="188"/>
      <c r="H117" s="140" t="s">
        <v>347</v>
      </c>
      <c r="I117" s="188"/>
      <c r="J117" s="188"/>
      <c r="K117" s="185" t="s">
        <v>357</v>
      </c>
      <c r="L117" s="140" t="s">
        <v>347</v>
      </c>
      <c r="M117" s="140" t="s">
        <v>353</v>
      </c>
      <c r="N117" s="190"/>
      <c r="O117" s="184"/>
      <c r="P117" s="184"/>
      <c r="Q117" s="184"/>
      <c r="R117" s="147" t="s">
        <v>557</v>
      </c>
      <c r="S117" s="139"/>
      <c r="T117" s="139"/>
      <c r="U117" s="139"/>
      <c r="V117" s="139"/>
      <c r="W117" s="139"/>
      <c r="X117" s="139"/>
      <c r="Y117" s="142">
        <v>1</v>
      </c>
    </row>
    <row r="118" spans="1:25" s="12" customFormat="1" ht="63" x14ac:dyDescent="0.3">
      <c r="A118" s="155"/>
      <c r="B118" s="156">
        <v>2</v>
      </c>
      <c r="C118" s="156">
        <v>11</v>
      </c>
      <c r="D118" s="188" t="s">
        <v>436</v>
      </c>
      <c r="E118" s="161" t="s">
        <v>346</v>
      </c>
      <c r="F118" s="189">
        <v>1650000</v>
      </c>
      <c r="G118" s="188"/>
      <c r="H118" s="140" t="s">
        <v>347</v>
      </c>
      <c r="I118" s="188"/>
      <c r="J118" s="188"/>
      <c r="K118" s="188" t="s">
        <v>357</v>
      </c>
      <c r="L118" s="140" t="s">
        <v>347</v>
      </c>
      <c r="M118" s="140" t="s">
        <v>353</v>
      </c>
      <c r="N118" s="190"/>
      <c r="O118" s="184"/>
      <c r="P118" s="184"/>
      <c r="Q118" s="184"/>
      <c r="R118" s="147" t="s">
        <v>593</v>
      </c>
      <c r="S118" s="139"/>
      <c r="T118" s="139"/>
      <c r="U118" s="139"/>
      <c r="V118" s="139"/>
      <c r="W118" s="139"/>
      <c r="X118" s="139"/>
      <c r="Y118" s="142">
        <v>2</v>
      </c>
    </row>
    <row r="119" spans="1:25" s="12" customFormat="1" ht="84" x14ac:dyDescent="0.3">
      <c r="A119" s="155"/>
      <c r="B119" s="156">
        <v>2</v>
      </c>
      <c r="C119" s="156">
        <v>11</v>
      </c>
      <c r="D119" s="188" t="s">
        <v>438</v>
      </c>
      <c r="E119" s="161" t="s">
        <v>346</v>
      </c>
      <c r="F119" s="189">
        <v>10000000</v>
      </c>
      <c r="G119" s="188"/>
      <c r="H119" s="140" t="s">
        <v>347</v>
      </c>
      <c r="I119" s="188"/>
      <c r="J119" s="188"/>
      <c r="K119" s="188" t="s">
        <v>357</v>
      </c>
      <c r="L119" s="140" t="s">
        <v>347</v>
      </c>
      <c r="M119" s="140" t="s">
        <v>353</v>
      </c>
      <c r="N119" s="190"/>
      <c r="O119" s="184"/>
      <c r="P119" s="184"/>
      <c r="Q119" s="184"/>
      <c r="R119" s="147" t="s">
        <v>562</v>
      </c>
      <c r="S119" s="139"/>
      <c r="T119" s="139"/>
      <c r="U119" s="139"/>
      <c r="V119" s="139"/>
      <c r="W119" s="139"/>
      <c r="X119" s="139"/>
      <c r="Y119" s="142">
        <v>3</v>
      </c>
    </row>
    <row r="120" spans="1:25" s="12" customFormat="1" ht="63" x14ac:dyDescent="0.3">
      <c r="A120" s="155"/>
      <c r="B120" s="156">
        <v>2</v>
      </c>
      <c r="C120" s="156">
        <v>11</v>
      </c>
      <c r="D120" s="188" t="s">
        <v>439</v>
      </c>
      <c r="E120" s="161" t="s">
        <v>346</v>
      </c>
      <c r="F120" s="189">
        <v>5000000</v>
      </c>
      <c r="G120" s="188"/>
      <c r="H120" s="140" t="s">
        <v>347</v>
      </c>
      <c r="I120" s="188"/>
      <c r="J120" s="188"/>
      <c r="K120" s="188" t="s">
        <v>357</v>
      </c>
      <c r="L120" s="140" t="s">
        <v>347</v>
      </c>
      <c r="M120" s="140" t="s">
        <v>353</v>
      </c>
      <c r="N120" s="190"/>
      <c r="O120" s="184"/>
      <c r="P120" s="184"/>
      <c r="Q120" s="184"/>
      <c r="R120" s="147" t="s">
        <v>563</v>
      </c>
      <c r="S120" s="139"/>
      <c r="T120" s="139"/>
      <c r="U120" s="139"/>
      <c r="V120" s="139"/>
      <c r="W120" s="139"/>
      <c r="X120" s="139"/>
      <c r="Y120" s="142">
        <v>4</v>
      </c>
    </row>
    <row r="121" spans="1:25" s="12" customFormat="1" ht="84" x14ac:dyDescent="0.3">
      <c r="A121" s="155"/>
      <c r="B121" s="156">
        <v>2</v>
      </c>
      <c r="C121" s="156">
        <v>11</v>
      </c>
      <c r="D121" s="188" t="s">
        <v>440</v>
      </c>
      <c r="E121" s="161" t="s">
        <v>346</v>
      </c>
      <c r="F121" s="189">
        <v>5000000</v>
      </c>
      <c r="G121" s="188"/>
      <c r="H121" s="140" t="s">
        <v>347</v>
      </c>
      <c r="I121" s="188"/>
      <c r="J121" s="188"/>
      <c r="K121" s="188" t="s">
        <v>357</v>
      </c>
      <c r="L121" s="140" t="s">
        <v>347</v>
      </c>
      <c r="M121" s="140" t="s">
        <v>353</v>
      </c>
      <c r="N121" s="190"/>
      <c r="O121" s="184"/>
      <c r="P121" s="184"/>
      <c r="Q121" s="184"/>
      <c r="R121" s="147" t="s">
        <v>562</v>
      </c>
      <c r="S121" s="139"/>
      <c r="T121" s="139"/>
      <c r="U121" s="139"/>
      <c r="V121" s="139"/>
      <c r="W121" s="139"/>
      <c r="X121" s="139"/>
      <c r="Y121" s="142">
        <v>5</v>
      </c>
    </row>
    <row r="122" spans="1:25" s="12" customFormat="1" ht="63" x14ac:dyDescent="0.3">
      <c r="A122" s="155"/>
      <c r="B122" s="156">
        <v>2</v>
      </c>
      <c r="C122" s="156">
        <v>11</v>
      </c>
      <c r="D122" s="188" t="s">
        <v>441</v>
      </c>
      <c r="E122" s="161" t="s">
        <v>346</v>
      </c>
      <c r="F122" s="189">
        <v>9000000</v>
      </c>
      <c r="G122" s="188"/>
      <c r="H122" s="140" t="s">
        <v>347</v>
      </c>
      <c r="I122" s="188"/>
      <c r="J122" s="188"/>
      <c r="K122" s="188" t="s">
        <v>357</v>
      </c>
      <c r="L122" s="140" t="s">
        <v>347</v>
      </c>
      <c r="M122" s="140" t="s">
        <v>353</v>
      </c>
      <c r="N122" s="190"/>
      <c r="O122" s="184"/>
      <c r="P122" s="184"/>
      <c r="Q122" s="184"/>
      <c r="R122" s="147" t="s">
        <v>553</v>
      </c>
      <c r="S122" s="139"/>
      <c r="T122" s="139"/>
      <c r="U122" s="140" t="s">
        <v>347</v>
      </c>
      <c r="V122" s="140" t="s">
        <v>347</v>
      </c>
      <c r="W122" s="139"/>
      <c r="X122" s="139"/>
      <c r="Y122" s="142">
        <v>6</v>
      </c>
    </row>
    <row r="123" spans="1:25" s="12" customFormat="1" ht="63" x14ac:dyDescent="0.3">
      <c r="A123" s="155"/>
      <c r="B123" s="156">
        <v>2</v>
      </c>
      <c r="C123" s="156">
        <v>11</v>
      </c>
      <c r="D123" s="188" t="s">
        <v>442</v>
      </c>
      <c r="E123" s="161" t="s">
        <v>346</v>
      </c>
      <c r="F123" s="189">
        <v>7000000</v>
      </c>
      <c r="G123" s="188"/>
      <c r="H123" s="140" t="s">
        <v>347</v>
      </c>
      <c r="I123" s="188"/>
      <c r="J123" s="188"/>
      <c r="K123" s="188" t="s">
        <v>357</v>
      </c>
      <c r="L123" s="140" t="s">
        <v>347</v>
      </c>
      <c r="M123" s="140" t="s">
        <v>353</v>
      </c>
      <c r="N123" s="190"/>
      <c r="O123" s="184"/>
      <c r="P123" s="184"/>
      <c r="Q123" s="184"/>
      <c r="R123" s="147" t="s">
        <v>565</v>
      </c>
      <c r="S123" s="139"/>
      <c r="T123" s="139"/>
      <c r="U123" s="139"/>
      <c r="V123" s="139"/>
      <c r="W123" s="139"/>
      <c r="X123" s="139"/>
      <c r="Y123" s="142">
        <v>7</v>
      </c>
    </row>
    <row r="124" spans="1:25" s="12" customFormat="1" ht="63" x14ac:dyDescent="0.3">
      <c r="A124" s="155"/>
      <c r="B124" s="156">
        <v>2</v>
      </c>
      <c r="C124" s="156">
        <v>11</v>
      </c>
      <c r="D124" s="188" t="s">
        <v>443</v>
      </c>
      <c r="E124" s="161" t="s">
        <v>346</v>
      </c>
      <c r="F124" s="189">
        <v>12680000</v>
      </c>
      <c r="G124" s="188"/>
      <c r="H124" s="140" t="s">
        <v>347</v>
      </c>
      <c r="I124" s="188"/>
      <c r="J124" s="188"/>
      <c r="K124" s="188" t="s">
        <v>357</v>
      </c>
      <c r="L124" s="140" t="s">
        <v>347</v>
      </c>
      <c r="M124" s="140" t="s">
        <v>353</v>
      </c>
      <c r="N124" s="190"/>
      <c r="O124" s="184"/>
      <c r="P124" s="184"/>
      <c r="Q124" s="184"/>
      <c r="R124" s="147" t="s">
        <v>508</v>
      </c>
      <c r="S124" s="139"/>
      <c r="T124" s="139"/>
      <c r="U124" s="140" t="s">
        <v>347</v>
      </c>
      <c r="V124" s="140" t="s">
        <v>347</v>
      </c>
      <c r="W124" s="139"/>
      <c r="X124" s="139"/>
      <c r="Y124" s="142">
        <v>8</v>
      </c>
    </row>
    <row r="125" spans="1:25" s="12" customFormat="1" ht="63" x14ac:dyDescent="0.3">
      <c r="A125" s="155"/>
      <c r="B125" s="156">
        <v>2</v>
      </c>
      <c r="C125" s="156">
        <v>11</v>
      </c>
      <c r="D125" s="188" t="s">
        <v>444</v>
      </c>
      <c r="E125" s="161" t="s">
        <v>346</v>
      </c>
      <c r="F125" s="189">
        <v>3000000</v>
      </c>
      <c r="G125" s="188"/>
      <c r="H125" s="140" t="s">
        <v>347</v>
      </c>
      <c r="I125" s="188"/>
      <c r="J125" s="188"/>
      <c r="K125" s="188" t="s">
        <v>357</v>
      </c>
      <c r="L125" s="140" t="s">
        <v>347</v>
      </c>
      <c r="M125" s="140" t="s">
        <v>353</v>
      </c>
      <c r="N125" s="190"/>
      <c r="O125" s="184"/>
      <c r="P125" s="184"/>
      <c r="Q125" s="184"/>
      <c r="R125" s="147" t="s">
        <v>572</v>
      </c>
      <c r="S125" s="139"/>
      <c r="T125" s="139"/>
      <c r="U125" s="140" t="s">
        <v>347</v>
      </c>
      <c r="V125" s="139"/>
      <c r="W125" s="139"/>
      <c r="X125" s="139"/>
      <c r="Y125" s="142">
        <v>9</v>
      </c>
    </row>
    <row r="126" spans="1:25" s="12" customFormat="1" ht="63" x14ac:dyDescent="0.3">
      <c r="A126" s="155"/>
      <c r="B126" s="156">
        <v>2</v>
      </c>
      <c r="C126" s="156">
        <v>11</v>
      </c>
      <c r="D126" s="188" t="s">
        <v>445</v>
      </c>
      <c r="E126" s="161" t="s">
        <v>346</v>
      </c>
      <c r="F126" s="189">
        <v>6516000</v>
      </c>
      <c r="G126" s="188"/>
      <c r="H126" s="140" t="s">
        <v>347</v>
      </c>
      <c r="I126" s="188"/>
      <c r="J126" s="188"/>
      <c r="K126" s="188" t="s">
        <v>357</v>
      </c>
      <c r="L126" s="140" t="s">
        <v>347</v>
      </c>
      <c r="M126" s="140" t="s">
        <v>353</v>
      </c>
      <c r="N126" s="190"/>
      <c r="O126" s="184"/>
      <c r="P126" s="184"/>
      <c r="Q126" s="184"/>
      <c r="R126" s="147" t="s">
        <v>558</v>
      </c>
      <c r="S126" s="139"/>
      <c r="T126" s="139"/>
      <c r="U126" s="140" t="s">
        <v>347</v>
      </c>
      <c r="V126" s="140" t="s">
        <v>347</v>
      </c>
      <c r="W126" s="139"/>
      <c r="X126" s="139"/>
      <c r="Y126" s="142">
        <v>10</v>
      </c>
    </row>
    <row r="127" spans="1:25" s="12" customFormat="1" ht="63" x14ac:dyDescent="0.3">
      <c r="A127" s="155"/>
      <c r="B127" s="156">
        <v>2</v>
      </c>
      <c r="C127" s="156">
        <v>11</v>
      </c>
      <c r="D127" s="188" t="s">
        <v>446</v>
      </c>
      <c r="E127" s="161" t="s">
        <v>346</v>
      </c>
      <c r="F127" s="189">
        <v>6000000</v>
      </c>
      <c r="G127" s="188"/>
      <c r="H127" s="140" t="s">
        <v>347</v>
      </c>
      <c r="I127" s="188"/>
      <c r="J127" s="188"/>
      <c r="K127" s="188" t="s">
        <v>357</v>
      </c>
      <c r="L127" s="140"/>
      <c r="M127" s="140" t="s">
        <v>347</v>
      </c>
      <c r="N127" s="190"/>
      <c r="O127" s="184"/>
      <c r="P127" s="184"/>
      <c r="Q127" s="184"/>
      <c r="R127" s="147" t="s">
        <v>537</v>
      </c>
      <c r="S127" s="139"/>
      <c r="T127" s="139"/>
      <c r="U127" s="139"/>
      <c r="V127" s="139"/>
      <c r="W127" s="139"/>
      <c r="X127" s="139"/>
      <c r="Y127" s="142">
        <v>11</v>
      </c>
    </row>
    <row r="128" spans="1:25" s="12" customFormat="1" ht="84" x14ac:dyDescent="0.3">
      <c r="A128" s="155"/>
      <c r="B128" s="156">
        <v>2</v>
      </c>
      <c r="C128" s="156">
        <v>11</v>
      </c>
      <c r="D128" s="188" t="s">
        <v>447</v>
      </c>
      <c r="E128" s="161" t="s">
        <v>346</v>
      </c>
      <c r="F128" s="189">
        <v>5000000</v>
      </c>
      <c r="G128" s="188"/>
      <c r="H128" s="140" t="s">
        <v>347</v>
      </c>
      <c r="I128" s="188"/>
      <c r="J128" s="188"/>
      <c r="K128" s="188" t="s">
        <v>357</v>
      </c>
      <c r="L128" s="140"/>
      <c r="M128" s="140" t="s">
        <v>347</v>
      </c>
      <c r="N128" s="190"/>
      <c r="O128" s="184"/>
      <c r="P128" s="184"/>
      <c r="Q128" s="184"/>
      <c r="R128" s="147" t="s">
        <v>556</v>
      </c>
      <c r="S128" s="140" t="s">
        <v>347</v>
      </c>
      <c r="T128" s="139"/>
      <c r="U128" s="139"/>
      <c r="V128" s="139"/>
      <c r="W128" s="139"/>
      <c r="X128" s="139"/>
      <c r="Y128" s="142">
        <v>12</v>
      </c>
    </row>
    <row r="129" spans="1:25" s="12" customFormat="1" ht="63" x14ac:dyDescent="0.3">
      <c r="A129" s="155"/>
      <c r="B129" s="156">
        <v>2</v>
      </c>
      <c r="C129" s="156">
        <v>11</v>
      </c>
      <c r="D129" s="188" t="s">
        <v>448</v>
      </c>
      <c r="E129" s="161" t="s">
        <v>346</v>
      </c>
      <c r="F129" s="189">
        <v>700500</v>
      </c>
      <c r="G129" s="188"/>
      <c r="H129" s="140" t="s">
        <v>347</v>
      </c>
      <c r="I129" s="188"/>
      <c r="J129" s="188"/>
      <c r="K129" s="188" t="s">
        <v>357</v>
      </c>
      <c r="L129" s="140"/>
      <c r="M129" s="140" t="s">
        <v>347</v>
      </c>
      <c r="N129" s="190"/>
      <c r="O129" s="184"/>
      <c r="P129" s="184"/>
      <c r="Q129" s="184"/>
      <c r="R129" s="147" t="s">
        <v>561</v>
      </c>
      <c r="S129" s="139"/>
      <c r="T129" s="139"/>
      <c r="U129" s="140" t="s">
        <v>347</v>
      </c>
      <c r="V129" s="140" t="s">
        <v>347</v>
      </c>
      <c r="W129" s="139"/>
      <c r="X129" s="139"/>
      <c r="Y129" s="142">
        <v>13</v>
      </c>
    </row>
    <row r="130" spans="1:25" s="12" customFormat="1" ht="63" x14ac:dyDescent="0.3">
      <c r="A130" s="155"/>
      <c r="B130" s="156">
        <v>2</v>
      </c>
      <c r="C130" s="156">
        <v>11</v>
      </c>
      <c r="D130" s="188" t="s">
        <v>449</v>
      </c>
      <c r="E130" s="161" t="s">
        <v>346</v>
      </c>
      <c r="F130" s="189">
        <v>10000000</v>
      </c>
      <c r="G130" s="188"/>
      <c r="H130" s="140" t="s">
        <v>347</v>
      </c>
      <c r="I130" s="188"/>
      <c r="J130" s="188"/>
      <c r="K130" s="188" t="s">
        <v>357</v>
      </c>
      <c r="L130" s="140" t="s">
        <v>353</v>
      </c>
      <c r="M130" s="140" t="s">
        <v>347</v>
      </c>
      <c r="N130" s="190"/>
      <c r="O130" s="184"/>
      <c r="P130" s="184"/>
      <c r="Q130" s="184"/>
      <c r="R130" s="147" t="s">
        <v>561</v>
      </c>
      <c r="S130" s="139"/>
      <c r="T130" s="139"/>
      <c r="U130" s="139"/>
      <c r="V130" s="139"/>
      <c r="W130" s="139"/>
      <c r="X130" s="139"/>
      <c r="Y130" s="142">
        <v>14</v>
      </c>
    </row>
    <row r="131" spans="1:25" s="12" customFormat="1" x14ac:dyDescent="0.3">
      <c r="A131" s="228" t="s">
        <v>145</v>
      </c>
      <c r="B131" s="228"/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138"/>
      <c r="S131" s="138"/>
      <c r="T131" s="138"/>
      <c r="U131" s="138"/>
      <c r="V131" s="138"/>
      <c r="W131" s="138"/>
      <c r="X131" s="138"/>
      <c r="Y131" s="142"/>
    </row>
    <row r="132" spans="1:25" s="12" customFormat="1" ht="126" x14ac:dyDescent="0.3">
      <c r="A132" s="169" t="s">
        <v>301</v>
      </c>
      <c r="B132" s="156">
        <v>5</v>
      </c>
      <c r="C132" s="156">
        <v>6</v>
      </c>
      <c r="D132" s="188" t="s">
        <v>451</v>
      </c>
      <c r="E132" s="161" t="s">
        <v>346</v>
      </c>
      <c r="F132" s="189">
        <v>3500000</v>
      </c>
      <c r="G132" s="188"/>
      <c r="H132" s="140" t="s">
        <v>347</v>
      </c>
      <c r="I132" s="188"/>
      <c r="J132" s="188"/>
      <c r="K132" s="188" t="s">
        <v>450</v>
      </c>
      <c r="L132" s="140" t="s">
        <v>347</v>
      </c>
      <c r="M132" s="140" t="s">
        <v>353</v>
      </c>
      <c r="N132" s="190"/>
      <c r="O132" s="184"/>
      <c r="P132" s="184"/>
      <c r="Q132" s="184"/>
      <c r="R132" s="147" t="s">
        <v>531</v>
      </c>
      <c r="S132" s="139"/>
      <c r="T132" s="139"/>
      <c r="U132" s="139"/>
      <c r="V132" s="139"/>
      <c r="W132" s="139"/>
      <c r="X132" s="139"/>
      <c r="Y132" s="142">
        <v>1</v>
      </c>
    </row>
    <row r="133" spans="1:25" s="12" customFormat="1" ht="126" x14ac:dyDescent="0.3">
      <c r="A133" s="155"/>
      <c r="B133" s="156">
        <v>5</v>
      </c>
      <c r="C133" s="156">
        <v>6</v>
      </c>
      <c r="D133" s="188" t="s">
        <v>452</v>
      </c>
      <c r="E133" s="161" t="s">
        <v>346</v>
      </c>
      <c r="F133" s="189">
        <v>3500000</v>
      </c>
      <c r="G133" s="188"/>
      <c r="H133" s="140" t="s">
        <v>347</v>
      </c>
      <c r="I133" s="188"/>
      <c r="J133" s="188"/>
      <c r="K133" s="188" t="s">
        <v>450</v>
      </c>
      <c r="L133" s="140" t="s">
        <v>347</v>
      </c>
      <c r="M133" s="140" t="s">
        <v>353</v>
      </c>
      <c r="N133" s="190"/>
      <c r="O133" s="184"/>
      <c r="P133" s="184"/>
      <c r="Q133" s="184"/>
      <c r="R133" s="147" t="s">
        <v>532</v>
      </c>
      <c r="S133" s="139"/>
      <c r="T133" s="139"/>
      <c r="U133" s="139"/>
      <c r="V133" s="139"/>
      <c r="W133" s="139"/>
      <c r="X133" s="139"/>
      <c r="Y133" s="142">
        <v>2</v>
      </c>
    </row>
    <row r="134" spans="1:25" s="12" customFormat="1" ht="126" x14ac:dyDescent="0.3">
      <c r="A134" s="155"/>
      <c r="B134" s="156">
        <v>5</v>
      </c>
      <c r="C134" s="156">
        <v>6</v>
      </c>
      <c r="D134" s="188" t="s">
        <v>453</v>
      </c>
      <c r="E134" s="161" t="s">
        <v>346</v>
      </c>
      <c r="F134" s="189">
        <v>3500000</v>
      </c>
      <c r="G134" s="188"/>
      <c r="H134" s="140" t="s">
        <v>347</v>
      </c>
      <c r="I134" s="188"/>
      <c r="J134" s="188"/>
      <c r="K134" s="188" t="s">
        <v>450</v>
      </c>
      <c r="L134" s="140" t="s">
        <v>347</v>
      </c>
      <c r="M134" s="140"/>
      <c r="N134" s="190"/>
      <c r="O134" s="184"/>
      <c r="P134" s="184"/>
      <c r="Q134" s="184"/>
      <c r="R134" s="147" t="s">
        <v>531</v>
      </c>
      <c r="S134" s="139"/>
      <c r="T134" s="139"/>
      <c r="U134" s="139"/>
      <c r="V134" s="139"/>
      <c r="W134" s="139"/>
      <c r="X134" s="139"/>
      <c r="Y134" s="142">
        <v>3</v>
      </c>
    </row>
    <row r="135" spans="1:25" s="12" customFormat="1" ht="126" x14ac:dyDescent="0.3">
      <c r="A135" s="155"/>
      <c r="B135" s="156">
        <v>5</v>
      </c>
      <c r="C135" s="156">
        <v>6</v>
      </c>
      <c r="D135" s="188" t="s">
        <v>454</v>
      </c>
      <c r="E135" s="161" t="s">
        <v>346</v>
      </c>
      <c r="F135" s="189">
        <v>5142400</v>
      </c>
      <c r="G135" s="188"/>
      <c r="H135" s="140" t="s">
        <v>347</v>
      </c>
      <c r="I135" s="188"/>
      <c r="J135" s="188"/>
      <c r="K135" s="188" t="s">
        <v>450</v>
      </c>
      <c r="L135" s="140" t="s">
        <v>347</v>
      </c>
      <c r="M135" s="140"/>
      <c r="N135" s="190"/>
      <c r="O135" s="184"/>
      <c r="P135" s="184"/>
      <c r="Q135" s="184"/>
      <c r="R135" s="147" t="s">
        <v>553</v>
      </c>
      <c r="S135" s="139"/>
      <c r="T135" s="139"/>
      <c r="U135" s="140" t="s">
        <v>347</v>
      </c>
      <c r="V135" s="140" t="s">
        <v>347</v>
      </c>
      <c r="W135" s="139"/>
      <c r="X135" s="139"/>
      <c r="Y135" s="142">
        <v>4</v>
      </c>
    </row>
    <row r="136" spans="1:25" s="12" customFormat="1" ht="126" x14ac:dyDescent="0.3">
      <c r="A136" s="155"/>
      <c r="B136" s="156">
        <v>5</v>
      </c>
      <c r="C136" s="156">
        <v>6</v>
      </c>
      <c r="D136" s="188" t="s">
        <v>455</v>
      </c>
      <c r="E136" s="161" t="s">
        <v>346</v>
      </c>
      <c r="F136" s="189">
        <v>3500000</v>
      </c>
      <c r="G136" s="188"/>
      <c r="H136" s="140" t="s">
        <v>347</v>
      </c>
      <c r="I136" s="188"/>
      <c r="J136" s="188"/>
      <c r="K136" s="188" t="s">
        <v>450</v>
      </c>
      <c r="L136" s="140" t="s">
        <v>347</v>
      </c>
      <c r="M136" s="140" t="s">
        <v>353</v>
      </c>
      <c r="N136" s="190"/>
      <c r="O136" s="184"/>
      <c r="P136" s="184"/>
      <c r="Q136" s="184"/>
      <c r="R136" s="147" t="s">
        <v>531</v>
      </c>
      <c r="S136" s="139"/>
      <c r="T136" s="139"/>
      <c r="U136" s="139"/>
      <c r="V136" s="139"/>
      <c r="W136" s="139"/>
      <c r="X136" s="139"/>
      <c r="Y136" s="142">
        <v>5</v>
      </c>
    </row>
    <row r="137" spans="1:25" s="12" customFormat="1" ht="126" x14ac:dyDescent="0.3">
      <c r="A137" s="155"/>
      <c r="B137" s="156">
        <v>5</v>
      </c>
      <c r="C137" s="156">
        <v>6</v>
      </c>
      <c r="D137" s="188" t="s">
        <v>456</v>
      </c>
      <c r="E137" s="161" t="s">
        <v>346</v>
      </c>
      <c r="F137" s="189">
        <v>83000000</v>
      </c>
      <c r="G137" s="188"/>
      <c r="H137" s="140" t="s">
        <v>347</v>
      </c>
      <c r="I137" s="188"/>
      <c r="J137" s="188"/>
      <c r="K137" s="188" t="s">
        <v>450</v>
      </c>
      <c r="L137" s="140"/>
      <c r="M137" s="140" t="s">
        <v>347</v>
      </c>
      <c r="N137" s="190"/>
      <c r="O137" s="184"/>
      <c r="P137" s="184"/>
      <c r="Q137" s="184"/>
      <c r="R137" s="147" t="s">
        <v>520</v>
      </c>
      <c r="S137" s="139"/>
      <c r="T137" s="139"/>
      <c r="U137" s="140" t="s">
        <v>347</v>
      </c>
      <c r="V137" s="140" t="s">
        <v>347</v>
      </c>
      <c r="W137" s="139"/>
      <c r="X137" s="139"/>
      <c r="Y137" s="142">
        <v>6</v>
      </c>
    </row>
    <row r="138" spans="1:25" s="12" customFormat="1" ht="126" x14ac:dyDescent="0.3">
      <c r="A138" s="155"/>
      <c r="B138" s="156">
        <v>5</v>
      </c>
      <c r="C138" s="156">
        <v>6</v>
      </c>
      <c r="D138" s="188" t="s">
        <v>457</v>
      </c>
      <c r="E138" s="161" t="s">
        <v>346</v>
      </c>
      <c r="F138" s="189">
        <v>9000000</v>
      </c>
      <c r="G138" s="188"/>
      <c r="H138" s="140" t="s">
        <v>347</v>
      </c>
      <c r="I138" s="188"/>
      <c r="J138" s="188"/>
      <c r="K138" s="188" t="s">
        <v>450</v>
      </c>
      <c r="L138" s="140"/>
      <c r="M138" s="140" t="s">
        <v>347</v>
      </c>
      <c r="N138" s="190"/>
      <c r="O138" s="184"/>
      <c r="P138" s="184"/>
      <c r="Q138" s="184"/>
      <c r="R138" s="147" t="s">
        <v>552</v>
      </c>
      <c r="S138" s="139"/>
      <c r="T138" s="139"/>
      <c r="U138" s="139"/>
      <c r="V138" s="139"/>
      <c r="W138" s="139"/>
      <c r="X138" s="139"/>
      <c r="Y138" s="142">
        <v>7</v>
      </c>
    </row>
    <row r="139" spans="1:25" s="12" customFormat="1" ht="126" x14ac:dyDescent="0.3">
      <c r="A139" s="155"/>
      <c r="B139" s="156">
        <v>5</v>
      </c>
      <c r="C139" s="156">
        <v>6</v>
      </c>
      <c r="D139" s="188" t="s">
        <v>458</v>
      </c>
      <c r="E139" s="161" t="s">
        <v>346</v>
      </c>
      <c r="F139" s="189">
        <v>20000000</v>
      </c>
      <c r="G139" s="188"/>
      <c r="H139" s="140" t="s">
        <v>347</v>
      </c>
      <c r="I139" s="188"/>
      <c r="J139" s="188"/>
      <c r="K139" s="188" t="s">
        <v>450</v>
      </c>
      <c r="L139" s="140"/>
      <c r="M139" s="140" t="s">
        <v>347</v>
      </c>
      <c r="N139" s="190"/>
      <c r="O139" s="184"/>
      <c r="P139" s="184"/>
      <c r="Q139" s="184"/>
      <c r="R139" s="147" t="s">
        <v>555</v>
      </c>
      <c r="S139" s="139"/>
      <c r="T139" s="139"/>
      <c r="U139" s="140" t="s">
        <v>347</v>
      </c>
      <c r="V139" s="139"/>
      <c r="W139" s="139"/>
      <c r="X139" s="139"/>
      <c r="Y139" s="142">
        <v>8</v>
      </c>
    </row>
    <row r="140" spans="1:25" s="12" customFormat="1" ht="126" x14ac:dyDescent="0.3">
      <c r="A140" s="155"/>
      <c r="B140" s="156">
        <v>5</v>
      </c>
      <c r="C140" s="156">
        <v>6</v>
      </c>
      <c r="D140" s="188" t="s">
        <v>459</v>
      </c>
      <c r="E140" s="161" t="s">
        <v>346</v>
      </c>
      <c r="F140" s="189">
        <v>36000000</v>
      </c>
      <c r="G140" s="188"/>
      <c r="H140" s="140" t="s">
        <v>347</v>
      </c>
      <c r="I140" s="188"/>
      <c r="J140" s="188"/>
      <c r="K140" s="188" t="s">
        <v>450</v>
      </c>
      <c r="L140" s="140" t="s">
        <v>347</v>
      </c>
      <c r="M140" s="140" t="s">
        <v>353</v>
      </c>
      <c r="N140" s="190"/>
      <c r="O140" s="184"/>
      <c r="P140" s="184"/>
      <c r="Q140" s="184"/>
      <c r="R140" s="147" t="s">
        <v>522</v>
      </c>
      <c r="S140" s="139"/>
      <c r="T140" s="139"/>
      <c r="U140" s="139"/>
      <c r="V140" s="139"/>
      <c r="W140" s="139"/>
      <c r="X140" s="139"/>
      <c r="Y140" s="142">
        <v>9</v>
      </c>
    </row>
    <row r="141" spans="1:25" s="12" customFormat="1" ht="126" x14ac:dyDescent="0.3">
      <c r="A141" s="155"/>
      <c r="B141" s="156">
        <v>5</v>
      </c>
      <c r="C141" s="156">
        <v>6</v>
      </c>
      <c r="D141" s="188" t="s">
        <v>460</v>
      </c>
      <c r="E141" s="161" t="s">
        <v>346</v>
      </c>
      <c r="F141" s="189">
        <v>11300000</v>
      </c>
      <c r="G141" s="188"/>
      <c r="H141" s="140" t="s">
        <v>347</v>
      </c>
      <c r="I141" s="188"/>
      <c r="J141" s="188"/>
      <c r="K141" s="188" t="s">
        <v>450</v>
      </c>
      <c r="L141" s="140" t="s">
        <v>347</v>
      </c>
      <c r="M141" s="140" t="s">
        <v>353</v>
      </c>
      <c r="N141" s="190"/>
      <c r="O141" s="184"/>
      <c r="P141" s="184"/>
      <c r="Q141" s="184"/>
      <c r="R141" s="147" t="s">
        <v>553</v>
      </c>
      <c r="S141" s="139"/>
      <c r="T141" s="139"/>
      <c r="U141" s="140" t="s">
        <v>347</v>
      </c>
      <c r="V141" s="140" t="s">
        <v>347</v>
      </c>
      <c r="W141" s="139"/>
      <c r="X141" s="139"/>
      <c r="Y141" s="142">
        <v>10</v>
      </c>
    </row>
    <row r="142" spans="1:25" s="12" customFormat="1" ht="126" x14ac:dyDescent="0.3">
      <c r="A142" s="155"/>
      <c r="B142" s="156">
        <v>5</v>
      </c>
      <c r="C142" s="156">
        <v>6</v>
      </c>
      <c r="D142" s="188" t="s">
        <v>461</v>
      </c>
      <c r="E142" s="161" t="s">
        <v>346</v>
      </c>
      <c r="F142" s="189">
        <v>15000000</v>
      </c>
      <c r="G142" s="188"/>
      <c r="H142" s="140" t="s">
        <v>347</v>
      </c>
      <c r="I142" s="188"/>
      <c r="J142" s="188"/>
      <c r="K142" s="188" t="s">
        <v>450</v>
      </c>
      <c r="L142" s="140" t="s">
        <v>347</v>
      </c>
      <c r="M142" s="140" t="s">
        <v>353</v>
      </c>
      <c r="N142" s="190"/>
      <c r="O142" s="184"/>
      <c r="P142" s="184"/>
      <c r="Q142" s="184"/>
      <c r="R142" s="147" t="s">
        <v>554</v>
      </c>
      <c r="S142" s="139"/>
      <c r="T142" s="139"/>
      <c r="U142" s="140" t="s">
        <v>347</v>
      </c>
      <c r="V142" s="139"/>
      <c r="W142" s="139"/>
      <c r="X142" s="139"/>
      <c r="Y142" s="142">
        <v>11</v>
      </c>
    </row>
    <row r="143" spans="1:25" s="12" customFormat="1" ht="126" x14ac:dyDescent="0.3">
      <c r="A143" s="155"/>
      <c r="B143" s="156">
        <v>5</v>
      </c>
      <c r="C143" s="156">
        <v>6</v>
      </c>
      <c r="D143" s="188" t="s">
        <v>462</v>
      </c>
      <c r="E143" s="161" t="s">
        <v>346</v>
      </c>
      <c r="F143" s="189">
        <v>12000000</v>
      </c>
      <c r="G143" s="188"/>
      <c r="H143" s="140" t="s">
        <v>347</v>
      </c>
      <c r="I143" s="188"/>
      <c r="J143" s="188"/>
      <c r="K143" s="188" t="s">
        <v>450</v>
      </c>
      <c r="L143" s="140" t="s">
        <v>347</v>
      </c>
      <c r="M143" s="140" t="s">
        <v>353</v>
      </c>
      <c r="N143" s="190"/>
      <c r="O143" s="184"/>
      <c r="P143" s="184"/>
      <c r="Q143" s="184"/>
      <c r="R143" s="147" t="s">
        <v>555</v>
      </c>
      <c r="S143" s="139"/>
      <c r="T143" s="139"/>
      <c r="U143" s="140" t="s">
        <v>347</v>
      </c>
      <c r="V143" s="139"/>
      <c r="W143" s="139"/>
      <c r="X143" s="139"/>
      <c r="Y143" s="142">
        <v>12</v>
      </c>
    </row>
    <row r="144" spans="1:25" s="12" customFormat="1" ht="126" x14ac:dyDescent="0.3">
      <c r="A144" s="155"/>
      <c r="B144" s="156">
        <v>5</v>
      </c>
      <c r="C144" s="156">
        <v>6</v>
      </c>
      <c r="D144" s="188" t="s">
        <v>463</v>
      </c>
      <c r="E144" s="161" t="s">
        <v>346</v>
      </c>
      <c r="F144" s="189">
        <v>5500000</v>
      </c>
      <c r="G144" s="188"/>
      <c r="H144" s="140" t="s">
        <v>347</v>
      </c>
      <c r="I144" s="188"/>
      <c r="J144" s="188"/>
      <c r="K144" s="188" t="s">
        <v>450</v>
      </c>
      <c r="L144" s="140" t="s">
        <v>347</v>
      </c>
      <c r="M144" s="140" t="s">
        <v>353</v>
      </c>
      <c r="N144" s="190"/>
      <c r="O144" s="184"/>
      <c r="P144" s="184"/>
      <c r="Q144" s="184"/>
      <c r="R144" s="147" t="s">
        <v>579</v>
      </c>
      <c r="S144" s="139"/>
      <c r="T144" s="139"/>
      <c r="U144" s="139"/>
      <c r="V144" s="139"/>
      <c r="W144" s="139"/>
      <c r="X144" s="139"/>
      <c r="Y144" s="142">
        <v>13</v>
      </c>
    </row>
    <row r="145" spans="1:25" s="12" customFormat="1" ht="126" x14ac:dyDescent="0.3">
      <c r="A145" s="155"/>
      <c r="B145" s="156">
        <v>5</v>
      </c>
      <c r="C145" s="156">
        <v>6</v>
      </c>
      <c r="D145" s="188" t="s">
        <v>464</v>
      </c>
      <c r="E145" s="161" t="s">
        <v>346</v>
      </c>
      <c r="F145" s="189">
        <v>21881800</v>
      </c>
      <c r="G145" s="188"/>
      <c r="H145" s="140" t="s">
        <v>347</v>
      </c>
      <c r="I145" s="188"/>
      <c r="J145" s="188"/>
      <c r="K145" s="188" t="s">
        <v>450</v>
      </c>
      <c r="L145" s="140"/>
      <c r="M145" s="140" t="s">
        <v>347</v>
      </c>
      <c r="N145" s="190"/>
      <c r="O145" s="184"/>
      <c r="P145" s="184"/>
      <c r="Q145" s="184"/>
      <c r="R145" s="147" t="s">
        <v>551</v>
      </c>
      <c r="S145" s="139"/>
      <c r="T145" s="139"/>
      <c r="U145" s="139"/>
      <c r="V145" s="139"/>
      <c r="W145" s="139"/>
      <c r="X145" s="139"/>
      <c r="Y145" s="142">
        <v>14</v>
      </c>
    </row>
    <row r="146" spans="1:25" s="12" customFormat="1" ht="126" x14ac:dyDescent="0.3">
      <c r="A146" s="155"/>
      <c r="B146" s="156">
        <v>5</v>
      </c>
      <c r="C146" s="156">
        <v>6</v>
      </c>
      <c r="D146" s="188" t="s">
        <v>465</v>
      </c>
      <c r="E146" s="161" t="s">
        <v>346</v>
      </c>
      <c r="F146" s="189">
        <v>50000000</v>
      </c>
      <c r="G146" s="188"/>
      <c r="H146" s="140" t="s">
        <v>347</v>
      </c>
      <c r="I146" s="188"/>
      <c r="J146" s="188"/>
      <c r="K146" s="188" t="s">
        <v>450</v>
      </c>
      <c r="L146" s="140"/>
      <c r="M146" s="140" t="s">
        <v>353</v>
      </c>
      <c r="N146" s="140" t="s">
        <v>347</v>
      </c>
      <c r="O146" s="184"/>
      <c r="P146" s="184"/>
      <c r="Q146" s="184"/>
      <c r="R146" s="147" t="s">
        <v>553</v>
      </c>
      <c r="S146" s="139"/>
      <c r="T146" s="139"/>
      <c r="U146" s="140" t="s">
        <v>347</v>
      </c>
      <c r="V146" s="140" t="s">
        <v>347</v>
      </c>
      <c r="W146" s="139"/>
      <c r="X146" s="139"/>
      <c r="Y146" s="142">
        <v>15</v>
      </c>
    </row>
    <row r="147" spans="1:25" s="12" customFormat="1" ht="126" x14ac:dyDescent="0.3">
      <c r="A147" s="155"/>
      <c r="B147" s="156">
        <v>5</v>
      </c>
      <c r="C147" s="156">
        <v>6</v>
      </c>
      <c r="D147" s="188" t="s">
        <v>466</v>
      </c>
      <c r="E147" s="161" t="s">
        <v>346</v>
      </c>
      <c r="F147" s="189">
        <v>4400000</v>
      </c>
      <c r="G147" s="188"/>
      <c r="H147" s="140" t="s">
        <v>347</v>
      </c>
      <c r="I147" s="188"/>
      <c r="J147" s="188"/>
      <c r="K147" s="188" t="s">
        <v>450</v>
      </c>
      <c r="L147" s="140"/>
      <c r="M147" s="140" t="s">
        <v>353</v>
      </c>
      <c r="N147" s="140" t="s">
        <v>347</v>
      </c>
      <c r="O147" s="184"/>
      <c r="P147" s="184"/>
      <c r="Q147" s="184"/>
      <c r="R147" s="147" t="s">
        <v>553</v>
      </c>
      <c r="S147" s="139"/>
      <c r="T147" s="139"/>
      <c r="U147" s="140" t="s">
        <v>347</v>
      </c>
      <c r="V147" s="140" t="s">
        <v>347</v>
      </c>
      <c r="W147" s="139"/>
      <c r="X147" s="139"/>
      <c r="Y147" s="142">
        <v>16</v>
      </c>
    </row>
    <row r="148" spans="1:25" s="12" customFormat="1" ht="126" x14ac:dyDescent="0.3">
      <c r="A148" s="155"/>
      <c r="B148" s="156">
        <v>5</v>
      </c>
      <c r="C148" s="156">
        <v>6</v>
      </c>
      <c r="D148" s="188" t="s">
        <v>484</v>
      </c>
      <c r="E148" s="161" t="s">
        <v>346</v>
      </c>
      <c r="F148" s="189">
        <v>5000000</v>
      </c>
      <c r="G148" s="188"/>
      <c r="H148" s="140" t="s">
        <v>347</v>
      </c>
      <c r="I148" s="188"/>
      <c r="J148" s="188"/>
      <c r="K148" s="188" t="s">
        <v>450</v>
      </c>
      <c r="L148" s="140"/>
      <c r="M148" s="140" t="s">
        <v>353</v>
      </c>
      <c r="N148" s="140" t="s">
        <v>347</v>
      </c>
      <c r="O148" s="184"/>
      <c r="P148" s="184"/>
      <c r="Q148" s="184"/>
      <c r="R148" s="147"/>
      <c r="S148" s="139"/>
      <c r="T148" s="139"/>
      <c r="U148" s="139"/>
      <c r="V148" s="139"/>
      <c r="W148" s="139"/>
      <c r="X148" s="139"/>
      <c r="Y148" s="142">
        <v>17</v>
      </c>
    </row>
    <row r="149" spans="1:25" s="12" customFormat="1" x14ac:dyDescent="0.3">
      <c r="A149" s="107"/>
      <c r="B149" s="78"/>
      <c r="C149" s="78"/>
      <c r="D149" s="75"/>
      <c r="E149" s="68"/>
      <c r="F149" s="97"/>
      <c r="G149" s="75"/>
      <c r="H149" s="80"/>
      <c r="I149" s="75"/>
      <c r="J149" s="75"/>
      <c r="K149" s="75"/>
      <c r="L149" s="105"/>
      <c r="M149" s="105"/>
      <c r="N149" s="98"/>
      <c r="O149" s="59"/>
      <c r="P149" s="59"/>
      <c r="Q149" s="59"/>
      <c r="R149" s="147"/>
      <c r="S149" s="139"/>
      <c r="T149" s="139"/>
      <c r="U149" s="139"/>
      <c r="V149" s="139"/>
      <c r="W149" s="139"/>
      <c r="X149" s="139"/>
      <c r="Y149" s="142"/>
    </row>
    <row r="150" spans="1:25" s="12" customFormat="1" x14ac:dyDescent="0.3">
      <c r="A150" s="108"/>
      <c r="B150" s="81"/>
      <c r="C150" s="81"/>
      <c r="D150" s="76"/>
      <c r="E150" s="70"/>
      <c r="F150" s="99"/>
      <c r="G150" s="76"/>
      <c r="H150" s="83"/>
      <c r="I150" s="76"/>
      <c r="J150" s="76"/>
      <c r="K150" s="76"/>
      <c r="L150" s="115"/>
      <c r="M150" s="115"/>
      <c r="N150" s="100"/>
      <c r="O150" s="59"/>
      <c r="P150" s="59"/>
      <c r="Q150" s="59"/>
      <c r="R150" s="150"/>
      <c r="S150" s="141"/>
      <c r="T150" s="141"/>
      <c r="U150" s="141"/>
      <c r="V150" s="141"/>
      <c r="W150" s="141"/>
      <c r="X150" s="141"/>
      <c r="Y150" s="142"/>
    </row>
    <row r="151" spans="1:25" x14ac:dyDescent="0.7">
      <c r="A151" s="25" t="s">
        <v>305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25" x14ac:dyDescent="0.7">
      <c r="A152" s="19"/>
      <c r="B152" s="19"/>
      <c r="C152" s="19"/>
    </row>
  </sheetData>
  <mergeCells count="24">
    <mergeCell ref="A7:C7"/>
    <mergeCell ref="D7:E7"/>
    <mergeCell ref="G7:N7"/>
    <mergeCell ref="A1:Q1"/>
    <mergeCell ref="A2:Q2"/>
    <mergeCell ref="A3:Q3"/>
    <mergeCell ref="A4:N4"/>
    <mergeCell ref="A5:A6"/>
    <mergeCell ref="B5:C5"/>
    <mergeCell ref="D5:D6"/>
    <mergeCell ref="E5:E6"/>
    <mergeCell ref="F5:F6"/>
    <mergeCell ref="G5:J5"/>
    <mergeCell ref="S5:X5"/>
    <mergeCell ref="R5:R6"/>
    <mergeCell ref="K5:K6"/>
    <mergeCell ref="L5:N5"/>
    <mergeCell ref="O5:P5"/>
    <mergeCell ref="Q5:Q6"/>
    <mergeCell ref="A8:Q8"/>
    <mergeCell ref="A23:Q23"/>
    <mergeCell ref="A25:Q25"/>
    <mergeCell ref="A105:Q105"/>
    <mergeCell ref="A131:Q131"/>
  </mergeCells>
  <pageMargins left="0.31496062992125984" right="0.31496062992125984" top="0.35433070866141736" bottom="0.35433070866141736" header="0.31496062992125984" footer="0.31496062992125984"/>
  <pageSetup paperSize="9" scale="52" fitToHeight="0" orientation="landscape" r:id="rId1"/>
  <rowBreaks count="1" manualBreakCount="1">
    <brk id="31" max="24" man="1"/>
  </rowBreaks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D21"/>
  <sheetViews>
    <sheetView view="pageBreakPreview" topLeftCell="A3" zoomScale="130" zoomScaleNormal="100" zoomScaleSheetLayoutView="130" workbookViewId="0">
      <selection activeCell="C6" sqref="C6"/>
    </sheetView>
  </sheetViews>
  <sheetFormatPr defaultRowHeight="13.8" x14ac:dyDescent="0.25"/>
  <cols>
    <col min="1" max="1" width="5.69921875" customWidth="1"/>
    <col min="2" max="2" width="28.69921875" customWidth="1"/>
    <col min="3" max="3" width="39.3984375" customWidth="1"/>
    <col min="4" max="4" width="7.3984375" customWidth="1"/>
  </cols>
  <sheetData>
    <row r="1" spans="1:4" ht="22.8" x14ac:dyDescent="0.25">
      <c r="A1" s="2"/>
      <c r="B1" s="241" t="s">
        <v>18</v>
      </c>
      <c r="C1" s="241"/>
      <c r="D1" s="2"/>
    </row>
    <row r="2" spans="1:4" ht="21" x14ac:dyDescent="0.25">
      <c r="A2" s="2"/>
      <c r="B2" s="21"/>
      <c r="C2" s="2"/>
      <c r="D2" s="2"/>
    </row>
    <row r="3" spans="1:4" ht="19.2" x14ac:dyDescent="0.25">
      <c r="A3" s="2"/>
      <c r="B3" s="4" t="s">
        <v>19</v>
      </c>
      <c r="C3" s="5" t="s">
        <v>20</v>
      </c>
      <c r="D3" s="2"/>
    </row>
    <row r="4" spans="1:4" ht="38.4" x14ac:dyDescent="0.25">
      <c r="A4" s="2"/>
      <c r="B4" s="6" t="s">
        <v>240</v>
      </c>
      <c r="C4" s="26" t="s">
        <v>21</v>
      </c>
      <c r="D4" s="2"/>
    </row>
    <row r="5" spans="1:4" ht="38.4" x14ac:dyDescent="0.25">
      <c r="A5" s="2"/>
      <c r="B5" s="6" t="s">
        <v>252</v>
      </c>
      <c r="C5" s="26" t="s">
        <v>253</v>
      </c>
      <c r="D5" s="2"/>
    </row>
    <row r="6" spans="1:4" ht="38.4" x14ac:dyDescent="0.25">
      <c r="A6" s="2"/>
      <c r="B6" s="6" t="s">
        <v>241</v>
      </c>
      <c r="C6" s="26" t="s">
        <v>254</v>
      </c>
      <c r="D6" s="2"/>
    </row>
    <row r="7" spans="1:4" ht="38.4" x14ac:dyDescent="0.25">
      <c r="A7" s="2"/>
      <c r="B7" s="6" t="s">
        <v>242</v>
      </c>
      <c r="C7" s="26" t="s">
        <v>22</v>
      </c>
      <c r="D7" s="2"/>
    </row>
    <row r="8" spans="1:4" ht="38.4" x14ac:dyDescent="0.25">
      <c r="A8" s="2"/>
      <c r="B8" s="6" t="s">
        <v>243</v>
      </c>
      <c r="C8" s="26" t="s">
        <v>23</v>
      </c>
      <c r="D8" s="2"/>
    </row>
    <row r="9" spans="1:4" ht="38.4" x14ac:dyDescent="0.25">
      <c r="A9" s="2"/>
      <c r="B9" s="6" t="s">
        <v>244</v>
      </c>
      <c r="C9" s="26" t="s">
        <v>24</v>
      </c>
      <c r="D9" s="2"/>
    </row>
    <row r="10" spans="1:4" ht="19.2" x14ac:dyDescent="0.25">
      <c r="A10" s="2"/>
      <c r="B10" s="6" t="s">
        <v>245</v>
      </c>
      <c r="C10" s="26" t="s">
        <v>239</v>
      </c>
      <c r="D10" s="2"/>
    </row>
    <row r="11" spans="1:4" ht="38.4" x14ac:dyDescent="0.25">
      <c r="A11" s="2"/>
      <c r="B11" s="6" t="s">
        <v>246</v>
      </c>
      <c r="C11" s="26" t="s">
        <v>25</v>
      </c>
      <c r="D11" s="2"/>
    </row>
    <row r="12" spans="1:4" ht="19.2" x14ac:dyDescent="0.25">
      <c r="A12" s="2"/>
      <c r="B12" s="6" t="s">
        <v>247</v>
      </c>
      <c r="C12" s="26" t="s">
        <v>26</v>
      </c>
      <c r="D12" s="2"/>
    </row>
    <row r="13" spans="1:4" ht="19.2" x14ac:dyDescent="0.25">
      <c r="A13" s="2"/>
      <c r="B13" s="6" t="s">
        <v>248</v>
      </c>
      <c r="C13" s="26" t="s">
        <v>27</v>
      </c>
      <c r="D13" s="2"/>
    </row>
    <row r="14" spans="1:4" ht="19.2" x14ac:dyDescent="0.25">
      <c r="A14" s="2"/>
      <c r="B14" s="6" t="s">
        <v>249</v>
      </c>
      <c r="C14" s="26" t="s">
        <v>28</v>
      </c>
      <c r="D14" s="2"/>
    </row>
    <row r="15" spans="1:4" ht="19.2" x14ac:dyDescent="0.25">
      <c r="A15" s="2"/>
      <c r="B15" s="6" t="s">
        <v>250</v>
      </c>
      <c r="C15" s="26" t="s">
        <v>29</v>
      </c>
      <c r="D15" s="2"/>
    </row>
    <row r="16" spans="1:4" ht="76.8" x14ac:dyDescent="0.25">
      <c r="A16" s="2"/>
      <c r="B16" s="6" t="s">
        <v>251</v>
      </c>
      <c r="C16" s="26" t="s">
        <v>30</v>
      </c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K20"/>
  <sheetViews>
    <sheetView view="pageBreakPreview" topLeftCell="A4" zoomScale="130" zoomScaleNormal="100" zoomScaleSheetLayoutView="130" workbookViewId="0">
      <selection activeCell="L5" sqref="L5"/>
    </sheetView>
  </sheetViews>
  <sheetFormatPr defaultColWidth="9" defaultRowHeight="21" x14ac:dyDescent="0.4"/>
  <cols>
    <col min="1" max="1" width="4.3984375" style="8" customWidth="1"/>
    <col min="2" max="2" width="3.3984375" style="8" customWidth="1"/>
    <col min="3" max="4" width="3.19921875" style="8" customWidth="1"/>
    <col min="5" max="10" width="9" style="8"/>
    <col min="11" max="11" width="10.09765625" style="8" customWidth="1"/>
    <col min="12" max="12" width="17.8984375" style="8" customWidth="1"/>
    <col min="13" max="16384" width="9" style="8"/>
  </cols>
  <sheetData>
    <row r="1" spans="2:11" s="7" customFormat="1" x14ac:dyDescent="0.4">
      <c r="G1" s="11" t="s">
        <v>1</v>
      </c>
    </row>
    <row r="2" spans="2:11" s="7" customFormat="1" x14ac:dyDescent="0.4">
      <c r="B2" s="7" t="s">
        <v>0</v>
      </c>
    </row>
    <row r="3" spans="2:11" x14ac:dyDescent="0.4">
      <c r="C3" s="7" t="s">
        <v>231</v>
      </c>
    </row>
    <row r="4" spans="2:11" x14ac:dyDescent="0.4">
      <c r="D4" s="32" t="s">
        <v>230</v>
      </c>
    </row>
    <row r="5" spans="2:11" x14ac:dyDescent="0.4">
      <c r="D5" s="32" t="s">
        <v>31</v>
      </c>
    </row>
    <row r="6" spans="2:11" x14ac:dyDescent="0.4">
      <c r="D6" s="32" t="s">
        <v>235</v>
      </c>
    </row>
    <row r="8" spans="2:11" x14ac:dyDescent="0.4">
      <c r="C8" s="46" t="s">
        <v>341</v>
      </c>
    </row>
    <row r="9" spans="2:11" x14ac:dyDescent="0.4">
      <c r="D9" s="39" t="s">
        <v>322</v>
      </c>
      <c r="E9" s="39" t="s">
        <v>329</v>
      </c>
      <c r="F9" s="38"/>
      <c r="G9" s="38"/>
      <c r="H9" s="38"/>
      <c r="I9" s="38"/>
      <c r="J9" s="38"/>
      <c r="K9" s="38"/>
    </row>
    <row r="10" spans="2:11" x14ac:dyDescent="0.4">
      <c r="D10" s="39" t="s">
        <v>328</v>
      </c>
      <c r="E10" s="39" t="s">
        <v>338</v>
      </c>
      <c r="F10" s="38"/>
      <c r="G10" s="38"/>
      <c r="H10" s="38"/>
      <c r="I10" s="38"/>
      <c r="J10" s="38"/>
      <c r="K10" s="38"/>
    </row>
    <row r="11" spans="2:11" x14ac:dyDescent="0.4">
      <c r="D11" s="39" t="s">
        <v>330</v>
      </c>
      <c r="E11" s="39" t="s">
        <v>342</v>
      </c>
      <c r="F11" s="38"/>
      <c r="G11" s="38"/>
      <c r="H11" s="38"/>
      <c r="I11" s="38"/>
      <c r="J11" s="38"/>
      <c r="K11" s="38"/>
    </row>
    <row r="12" spans="2:11" x14ac:dyDescent="0.4">
      <c r="D12" s="39" t="s">
        <v>332</v>
      </c>
      <c r="E12" s="39" t="s">
        <v>331</v>
      </c>
      <c r="F12" s="38"/>
      <c r="G12" s="38"/>
      <c r="H12" s="38"/>
      <c r="I12" s="38"/>
      <c r="J12" s="38"/>
      <c r="K12" s="38"/>
    </row>
    <row r="13" spans="2:11" x14ac:dyDescent="0.4">
      <c r="D13" s="39" t="s">
        <v>335</v>
      </c>
      <c r="E13" s="37" t="s">
        <v>336</v>
      </c>
      <c r="F13" s="38"/>
      <c r="G13" s="38"/>
      <c r="H13" s="38"/>
      <c r="I13" s="38"/>
      <c r="J13" s="38"/>
      <c r="K13" s="38"/>
    </row>
    <row r="14" spans="2:11" x14ac:dyDescent="0.4">
      <c r="D14" s="39" t="s">
        <v>334</v>
      </c>
      <c r="E14" s="47" t="s">
        <v>333</v>
      </c>
      <c r="F14" s="38"/>
      <c r="G14" s="38"/>
      <c r="H14" s="38"/>
      <c r="I14" s="38"/>
      <c r="J14" s="38"/>
      <c r="K14" s="38"/>
    </row>
    <row r="15" spans="2:11" x14ac:dyDescent="0.4">
      <c r="D15" s="39" t="s">
        <v>339</v>
      </c>
      <c r="E15" s="39" t="s">
        <v>340</v>
      </c>
      <c r="F15" s="38"/>
      <c r="G15" s="38"/>
      <c r="H15" s="38"/>
      <c r="I15" s="38"/>
      <c r="J15" s="38"/>
      <c r="K15" s="38"/>
    </row>
    <row r="16" spans="2:11" x14ac:dyDescent="0.4">
      <c r="D16" s="38"/>
      <c r="E16" s="38"/>
      <c r="F16" s="38"/>
      <c r="G16" s="38"/>
      <c r="H16" s="38"/>
      <c r="I16" s="38"/>
      <c r="J16" s="38"/>
      <c r="K16" s="38"/>
    </row>
    <row r="17" spans="4:11" x14ac:dyDescent="0.4">
      <c r="D17" s="38"/>
      <c r="E17" s="38"/>
      <c r="F17" s="38"/>
      <c r="G17" s="38"/>
      <c r="H17" s="38"/>
      <c r="I17" s="38"/>
      <c r="J17" s="38"/>
      <c r="K17" s="38"/>
    </row>
    <row r="18" spans="4:11" x14ac:dyDescent="0.4">
      <c r="D18" s="38"/>
      <c r="E18" s="38"/>
      <c r="F18" s="38"/>
      <c r="G18" s="38"/>
      <c r="H18" s="38"/>
      <c r="I18" s="38"/>
      <c r="J18" s="38"/>
      <c r="K18" s="38"/>
    </row>
    <row r="19" spans="4:11" x14ac:dyDescent="0.4">
      <c r="D19" s="38"/>
      <c r="E19" s="38"/>
      <c r="F19" s="38"/>
      <c r="G19" s="38"/>
      <c r="H19" s="38"/>
      <c r="I19" s="38"/>
      <c r="J19" s="38"/>
      <c r="K19" s="38"/>
    </row>
    <row r="20" spans="4:11" x14ac:dyDescent="0.4">
      <c r="D20" s="38"/>
      <c r="E20" s="38"/>
      <c r="F20" s="38"/>
      <c r="G20" s="38"/>
      <c r="H20" s="38"/>
      <c r="I20" s="38"/>
      <c r="J20" s="38"/>
      <c r="K20" s="38"/>
    </row>
  </sheetData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I44"/>
  <sheetViews>
    <sheetView view="pageBreakPreview" zoomScale="60" zoomScaleNormal="100" workbookViewId="0">
      <selection activeCell="H47" sqref="H47"/>
    </sheetView>
  </sheetViews>
  <sheetFormatPr defaultRowHeight="13.8" x14ac:dyDescent="0.25"/>
  <cols>
    <col min="9" max="9" width="9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45.6" x14ac:dyDescent="0.8">
      <c r="A15" s="2"/>
      <c r="B15" s="2"/>
      <c r="C15" s="2"/>
      <c r="D15" s="2"/>
      <c r="E15" s="2"/>
      <c r="F15" s="2"/>
      <c r="G15" s="2"/>
      <c r="H15" s="2"/>
      <c r="I15" s="20" t="s">
        <v>12</v>
      </c>
    </row>
    <row r="16" spans="1:9" ht="45.6" x14ac:dyDescent="0.8">
      <c r="A16" s="2"/>
      <c r="B16" s="2"/>
      <c r="C16" s="2"/>
      <c r="D16" s="2"/>
      <c r="E16" s="2"/>
      <c r="F16" s="2"/>
      <c r="G16" s="2"/>
      <c r="H16" s="2"/>
      <c r="I16" s="20" t="s">
        <v>13</v>
      </c>
    </row>
    <row r="17" spans="1:9" ht="45.6" x14ac:dyDescent="0.8">
      <c r="A17" s="2"/>
      <c r="B17" s="2"/>
      <c r="C17" s="2"/>
      <c r="D17" s="2"/>
      <c r="E17" s="2"/>
      <c r="F17" s="2"/>
      <c r="G17" s="2"/>
      <c r="H17" s="2"/>
      <c r="I17" s="20" t="s">
        <v>14</v>
      </c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L45"/>
  <sheetViews>
    <sheetView view="pageBreakPreview" zoomScale="120" zoomScaleNormal="100" zoomScaleSheetLayoutView="120" zoomScalePageLayoutView="60" workbookViewId="0">
      <selection sqref="A1:L1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201" t="s">
        <v>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18" x14ac:dyDescent="0.3">
      <c r="A2" s="201" t="s">
        <v>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18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ht="19.5" customHeight="1" x14ac:dyDescent="0.3">
      <c r="A4" s="202" t="s">
        <v>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ht="20.25" customHeight="1" x14ac:dyDescent="0.3">
      <c r="A5" s="203" t="s">
        <v>4</v>
      </c>
      <c r="B5" s="204" t="s">
        <v>5</v>
      </c>
      <c r="C5" s="203" t="s">
        <v>32</v>
      </c>
      <c r="D5" s="206" t="s">
        <v>6</v>
      </c>
      <c r="E5" s="207"/>
      <c r="F5" s="207"/>
      <c r="G5" s="208"/>
      <c r="H5" s="203" t="s">
        <v>33</v>
      </c>
      <c r="I5" s="203" t="s">
        <v>7</v>
      </c>
      <c r="J5" s="203" t="s">
        <v>8</v>
      </c>
      <c r="K5" s="203"/>
      <c r="L5" s="203"/>
    </row>
    <row r="6" spans="1:12" ht="18" x14ac:dyDescent="0.3">
      <c r="A6" s="203"/>
      <c r="B6" s="205"/>
      <c r="C6" s="203"/>
      <c r="D6" s="13">
        <v>2563</v>
      </c>
      <c r="E6" s="13">
        <v>2564</v>
      </c>
      <c r="F6" s="13">
        <v>2565</v>
      </c>
      <c r="G6" s="13" t="s">
        <v>16</v>
      </c>
      <c r="H6" s="203"/>
      <c r="I6" s="203"/>
      <c r="J6" s="14" t="s">
        <v>9</v>
      </c>
      <c r="K6" s="14" t="s">
        <v>10</v>
      </c>
      <c r="L6" s="14" t="s">
        <v>11</v>
      </c>
    </row>
    <row r="7" spans="1:12" ht="21" x14ac:dyDescent="0.3">
      <c r="A7" s="198" t="s">
        <v>35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200"/>
    </row>
    <row r="8" spans="1:12" ht="36" x14ac:dyDescent="0.3">
      <c r="A8" s="15" t="s">
        <v>36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36" x14ac:dyDescent="0.3">
      <c r="A9" s="15" t="s">
        <v>37</v>
      </c>
      <c r="B9" s="15"/>
      <c r="C9" s="15"/>
      <c r="D9" s="15"/>
      <c r="E9" s="15"/>
      <c r="F9" s="15"/>
      <c r="G9" s="15"/>
      <c r="H9" s="16"/>
      <c r="I9" s="15"/>
      <c r="J9" s="16"/>
      <c r="K9" s="16"/>
      <c r="L9" s="16"/>
    </row>
    <row r="10" spans="1:12" ht="90" x14ac:dyDescent="0.3">
      <c r="A10" s="15" t="s">
        <v>38</v>
      </c>
      <c r="B10" s="15"/>
      <c r="C10" s="15"/>
      <c r="D10" s="15"/>
      <c r="E10" s="15"/>
      <c r="F10" s="15"/>
      <c r="G10" s="15"/>
      <c r="H10" s="16"/>
      <c r="I10" s="15"/>
      <c r="J10" s="16"/>
      <c r="K10" s="16"/>
      <c r="L10" s="16"/>
    </row>
    <row r="11" spans="1:12" ht="72" x14ac:dyDescent="0.3">
      <c r="A11" s="15" t="s">
        <v>39</v>
      </c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</row>
    <row r="12" spans="1:12" ht="36" x14ac:dyDescent="0.3">
      <c r="A12" s="15" t="s">
        <v>40</v>
      </c>
      <c r="B12" s="15"/>
      <c r="C12" s="15"/>
      <c r="D12" s="15"/>
      <c r="E12" s="15"/>
      <c r="F12" s="15"/>
      <c r="G12" s="15"/>
      <c r="H12" s="16"/>
      <c r="I12" s="15"/>
      <c r="J12" s="15"/>
      <c r="K12" s="15"/>
      <c r="L12" s="15"/>
    </row>
    <row r="13" spans="1:12" ht="18" x14ac:dyDescent="0.3">
      <c r="A13" s="15" t="s">
        <v>41</v>
      </c>
      <c r="B13" s="15"/>
      <c r="C13" s="15"/>
      <c r="D13" s="15"/>
      <c r="E13" s="15"/>
      <c r="F13" s="15"/>
      <c r="G13" s="15"/>
      <c r="H13" s="16"/>
      <c r="I13" s="15"/>
      <c r="J13" s="15"/>
      <c r="K13" s="15"/>
      <c r="L13" s="15"/>
    </row>
    <row r="14" spans="1:12" ht="36" x14ac:dyDescent="0.3">
      <c r="A14" s="15" t="s">
        <v>42</v>
      </c>
      <c r="B14" s="15"/>
      <c r="C14" s="15"/>
      <c r="D14" s="15"/>
      <c r="E14" s="15"/>
      <c r="F14" s="15"/>
      <c r="G14" s="15"/>
      <c r="H14" s="16"/>
      <c r="I14" s="15"/>
      <c r="J14" s="15"/>
      <c r="K14" s="15"/>
      <c r="L14" s="15"/>
    </row>
    <row r="15" spans="1:12" ht="90" x14ac:dyDescent="0.3">
      <c r="A15" s="15" t="s">
        <v>43</v>
      </c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</row>
    <row r="16" spans="1:12" ht="21" x14ac:dyDescent="0.3">
      <c r="A16" s="198" t="s">
        <v>44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200"/>
    </row>
    <row r="17" spans="1:12" ht="36" x14ac:dyDescent="0.3">
      <c r="A17" s="15" t="s">
        <v>45</v>
      </c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</row>
    <row r="18" spans="1:12" ht="36" x14ac:dyDescent="0.3">
      <c r="A18" s="15" t="s">
        <v>46</v>
      </c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</row>
    <row r="19" spans="1:12" ht="36" x14ac:dyDescent="0.3">
      <c r="A19" s="15" t="s">
        <v>47</v>
      </c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</row>
    <row r="20" spans="1:12" ht="54" x14ac:dyDescent="0.3">
      <c r="A20" s="15" t="s">
        <v>48</v>
      </c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</row>
    <row r="21" spans="1:12" ht="36" x14ac:dyDescent="0.3">
      <c r="A21" s="17" t="s">
        <v>49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21" x14ac:dyDescent="0.3">
      <c r="A22" s="198" t="s">
        <v>50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200"/>
    </row>
    <row r="23" spans="1:12" ht="54" x14ac:dyDescent="0.3">
      <c r="A23" s="15" t="s">
        <v>51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36" x14ac:dyDescent="0.3">
      <c r="A24" s="15" t="s">
        <v>52</v>
      </c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</row>
    <row r="25" spans="1:12" ht="36" x14ac:dyDescent="0.3">
      <c r="A25" s="15" t="s">
        <v>53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18" x14ac:dyDescent="0.3">
      <c r="A26" s="15" t="s">
        <v>54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90" x14ac:dyDescent="0.3">
      <c r="A27" s="15" t="s">
        <v>55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72" x14ac:dyDescent="0.3">
      <c r="A28" s="15" t="s">
        <v>56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18" x14ac:dyDescent="0.3">
      <c r="A29" s="15" t="s">
        <v>57</v>
      </c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</row>
    <row r="30" spans="1:12" ht="21" x14ac:dyDescent="0.3">
      <c r="A30" s="198" t="s">
        <v>58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200"/>
    </row>
    <row r="31" spans="1:12" ht="36" x14ac:dyDescent="0.3">
      <c r="A31" s="15" t="s">
        <v>59</v>
      </c>
      <c r="B31" s="15"/>
      <c r="C31" s="15"/>
      <c r="D31" s="15"/>
      <c r="E31" s="15"/>
      <c r="F31" s="15"/>
      <c r="G31" s="15"/>
      <c r="H31" s="16"/>
      <c r="I31" s="15"/>
      <c r="J31" s="16"/>
      <c r="K31" s="16"/>
      <c r="L31" s="16"/>
    </row>
    <row r="32" spans="1:12" ht="54" x14ac:dyDescent="0.3">
      <c r="A32" s="15" t="s">
        <v>60</v>
      </c>
      <c r="B32" s="15"/>
      <c r="C32" s="15"/>
      <c r="D32" s="15"/>
      <c r="E32" s="15"/>
      <c r="F32" s="15"/>
      <c r="G32" s="15"/>
      <c r="H32" s="16"/>
      <c r="I32" s="15"/>
      <c r="J32" s="16"/>
      <c r="K32" s="16"/>
      <c r="L32" s="16"/>
    </row>
    <row r="33" spans="1:12" ht="36" x14ac:dyDescent="0.3">
      <c r="A33" s="15" t="s">
        <v>61</v>
      </c>
      <c r="B33" s="15"/>
      <c r="C33" s="15"/>
      <c r="D33" s="15"/>
      <c r="E33" s="15"/>
      <c r="F33" s="15"/>
      <c r="G33" s="15"/>
      <c r="H33" s="16"/>
      <c r="I33" s="15"/>
      <c r="J33" s="16"/>
      <c r="K33" s="16"/>
      <c r="L33" s="16"/>
    </row>
    <row r="34" spans="1:12" ht="54" x14ac:dyDescent="0.3">
      <c r="A34" s="15" t="s">
        <v>62</v>
      </c>
      <c r="B34" s="15"/>
      <c r="C34" s="15"/>
      <c r="D34" s="15"/>
      <c r="E34" s="15"/>
      <c r="F34" s="15"/>
      <c r="G34" s="15"/>
      <c r="H34" s="16"/>
      <c r="I34" s="15"/>
      <c r="J34" s="16"/>
      <c r="K34" s="16"/>
      <c r="L34" s="16"/>
    </row>
    <row r="35" spans="1:12" ht="18" x14ac:dyDescent="0.3">
      <c r="A35" s="15" t="s">
        <v>63</v>
      </c>
      <c r="B35" s="15"/>
      <c r="C35" s="15"/>
      <c r="D35" s="15"/>
      <c r="E35" s="15"/>
      <c r="F35" s="15"/>
      <c r="G35" s="15"/>
      <c r="H35" s="16"/>
      <c r="I35" s="15"/>
      <c r="J35" s="16"/>
      <c r="K35" s="16"/>
      <c r="L35" s="16"/>
    </row>
    <row r="36" spans="1:12" ht="21" x14ac:dyDescent="0.3">
      <c r="A36" s="198" t="s">
        <v>64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200"/>
    </row>
    <row r="37" spans="1:12" ht="36" x14ac:dyDescent="0.3">
      <c r="A37" s="15" t="s">
        <v>65</v>
      </c>
      <c r="B37" s="15"/>
      <c r="C37" s="15"/>
      <c r="D37" s="15"/>
      <c r="E37" s="15"/>
      <c r="F37" s="15"/>
      <c r="G37" s="15"/>
      <c r="H37" s="16"/>
      <c r="I37" s="15"/>
      <c r="J37" s="16"/>
      <c r="K37" s="16"/>
      <c r="L37" s="16"/>
    </row>
    <row r="38" spans="1:12" ht="90" x14ac:dyDescent="0.3">
      <c r="A38" s="15" t="s">
        <v>66</v>
      </c>
      <c r="B38" s="15"/>
      <c r="C38" s="15"/>
      <c r="D38" s="15"/>
      <c r="E38" s="15"/>
      <c r="F38" s="15"/>
      <c r="G38" s="15"/>
      <c r="H38" s="16"/>
      <c r="I38" s="15"/>
      <c r="J38" s="16"/>
      <c r="K38" s="16"/>
      <c r="L38" s="16"/>
    </row>
    <row r="39" spans="1:12" ht="72" x14ac:dyDescent="0.3">
      <c r="A39" s="15" t="s">
        <v>67</v>
      </c>
      <c r="B39" s="15"/>
      <c r="C39" s="15"/>
      <c r="D39" s="15"/>
      <c r="E39" s="15"/>
      <c r="F39" s="15"/>
      <c r="G39" s="15"/>
      <c r="H39" s="16"/>
      <c r="I39" s="15"/>
      <c r="J39" s="16"/>
      <c r="K39" s="16"/>
      <c r="L39" s="16"/>
    </row>
    <row r="40" spans="1:12" ht="54" x14ac:dyDescent="0.3">
      <c r="A40" s="15" t="s">
        <v>68</v>
      </c>
      <c r="B40" s="15"/>
      <c r="C40" s="15"/>
      <c r="D40" s="15"/>
      <c r="E40" s="15"/>
      <c r="F40" s="15"/>
      <c r="G40" s="15"/>
      <c r="H40" s="16"/>
      <c r="I40" s="15"/>
      <c r="J40" s="16"/>
      <c r="K40" s="16"/>
      <c r="L40" s="16"/>
    </row>
    <row r="41" spans="1:12" ht="21" x14ac:dyDescent="0.3">
      <c r="A41" s="198" t="s">
        <v>69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200"/>
    </row>
    <row r="42" spans="1:12" ht="54" x14ac:dyDescent="0.3">
      <c r="A42" s="15" t="s">
        <v>70</v>
      </c>
      <c r="B42" s="15"/>
      <c r="C42" s="15"/>
      <c r="D42" s="15"/>
      <c r="E42" s="15"/>
      <c r="F42" s="15"/>
      <c r="G42" s="15"/>
      <c r="H42" s="16"/>
      <c r="I42" s="15"/>
      <c r="J42" s="16"/>
      <c r="K42" s="16"/>
      <c r="L42" s="16"/>
    </row>
    <row r="43" spans="1:12" ht="72" x14ac:dyDescent="0.3">
      <c r="A43" s="15" t="s">
        <v>71</v>
      </c>
      <c r="B43" s="15"/>
      <c r="C43" s="15"/>
      <c r="D43" s="15"/>
      <c r="E43" s="15"/>
      <c r="F43" s="15"/>
      <c r="G43" s="15"/>
      <c r="H43" s="16"/>
      <c r="I43" s="15"/>
      <c r="J43" s="16"/>
      <c r="K43" s="16"/>
      <c r="L43" s="16"/>
    </row>
    <row r="44" spans="1:12" ht="18" x14ac:dyDescent="0.35">
      <c r="A44" s="1" t="s">
        <v>34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" x14ac:dyDescent="0.35">
      <c r="A45" s="3" t="s">
        <v>17</v>
      </c>
    </row>
  </sheetData>
  <mergeCells count="17">
    <mergeCell ref="A30:L30"/>
    <mergeCell ref="A36:L36"/>
    <mergeCell ref="A1:L1"/>
    <mergeCell ref="A2:L2"/>
    <mergeCell ref="A3:L3"/>
    <mergeCell ref="A41:L41"/>
    <mergeCell ref="A4:L4"/>
    <mergeCell ref="A5:A6"/>
    <mergeCell ref="B5:B6"/>
    <mergeCell ref="C5:C6"/>
    <mergeCell ref="H5:H6"/>
    <mergeCell ref="I5:I6"/>
    <mergeCell ref="J5:L5"/>
    <mergeCell ref="D5:G5"/>
    <mergeCell ref="A7:L7"/>
    <mergeCell ref="A16:L16"/>
    <mergeCell ref="A22:L2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2" manualBreakCount="2">
    <brk id="15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L57"/>
  <sheetViews>
    <sheetView view="pageBreakPreview" topLeftCell="A45" zoomScaleNormal="100" zoomScaleSheetLayoutView="100" zoomScalePageLayoutView="60" workbookViewId="0">
      <selection activeCell="A7" sqref="A7:XFD55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201" t="s">
        <v>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18" x14ac:dyDescent="0.3">
      <c r="A2" s="201" t="s">
        <v>74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18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ht="19.5" customHeight="1" x14ac:dyDescent="0.3">
      <c r="A4" s="202" t="s">
        <v>75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ht="20.25" customHeight="1" x14ac:dyDescent="0.3">
      <c r="A5" s="203" t="s">
        <v>4</v>
      </c>
      <c r="B5" s="204" t="s">
        <v>5</v>
      </c>
      <c r="C5" s="203" t="s">
        <v>32</v>
      </c>
      <c r="D5" s="206" t="s">
        <v>6</v>
      </c>
      <c r="E5" s="207"/>
      <c r="F5" s="207"/>
      <c r="G5" s="208"/>
      <c r="H5" s="203" t="s">
        <v>33</v>
      </c>
      <c r="I5" s="203" t="s">
        <v>7</v>
      </c>
      <c r="J5" s="203" t="s">
        <v>8</v>
      </c>
      <c r="K5" s="203"/>
      <c r="L5" s="203"/>
    </row>
    <row r="6" spans="1:12" ht="18" x14ac:dyDescent="0.3">
      <c r="A6" s="203"/>
      <c r="B6" s="205"/>
      <c r="C6" s="203"/>
      <c r="D6" s="13">
        <v>2563</v>
      </c>
      <c r="E6" s="13">
        <v>2564</v>
      </c>
      <c r="F6" s="13">
        <v>2565</v>
      </c>
      <c r="G6" s="13" t="s">
        <v>16</v>
      </c>
      <c r="H6" s="203"/>
      <c r="I6" s="203"/>
      <c r="J6" s="14" t="s">
        <v>9</v>
      </c>
      <c r="K6" s="14" t="s">
        <v>10</v>
      </c>
      <c r="L6" s="14" t="s">
        <v>11</v>
      </c>
    </row>
    <row r="7" spans="1:12" ht="18" x14ac:dyDescent="0.3">
      <c r="A7" s="209" t="s">
        <v>76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1"/>
    </row>
    <row r="8" spans="1:12" ht="36" x14ac:dyDescent="0.3">
      <c r="A8" s="15" t="s">
        <v>77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18" x14ac:dyDescent="0.3">
      <c r="A9" s="15" t="s">
        <v>78</v>
      </c>
      <c r="B9" s="15"/>
      <c r="C9" s="15"/>
      <c r="D9" s="15"/>
      <c r="E9" s="15"/>
      <c r="F9" s="15"/>
      <c r="G9" s="15"/>
      <c r="H9" s="16"/>
      <c r="I9" s="15"/>
      <c r="J9" s="16"/>
      <c r="K9" s="16"/>
      <c r="L9" s="16"/>
    </row>
    <row r="10" spans="1:12" ht="18" x14ac:dyDescent="0.3">
      <c r="A10" s="15" t="s">
        <v>79</v>
      </c>
      <c r="B10" s="15"/>
      <c r="C10" s="15"/>
      <c r="D10" s="15"/>
      <c r="E10" s="15"/>
      <c r="F10" s="15"/>
      <c r="G10" s="15"/>
      <c r="H10" s="16"/>
      <c r="I10" s="15"/>
      <c r="J10" s="16"/>
      <c r="K10" s="16"/>
      <c r="L10" s="16"/>
    </row>
    <row r="11" spans="1:12" ht="18" x14ac:dyDescent="0.3">
      <c r="A11" s="15" t="s">
        <v>80</v>
      </c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</row>
    <row r="12" spans="1:12" ht="18" x14ac:dyDescent="0.3">
      <c r="A12" s="209" t="s">
        <v>81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1"/>
    </row>
    <row r="13" spans="1:12" ht="18" x14ac:dyDescent="0.3">
      <c r="A13" s="15" t="s">
        <v>82</v>
      </c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</row>
    <row r="14" spans="1:12" ht="36" x14ac:dyDescent="0.3">
      <c r="A14" s="15" t="s">
        <v>87</v>
      </c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</row>
    <row r="15" spans="1:12" ht="36" x14ac:dyDescent="0.3">
      <c r="A15" s="15" t="s">
        <v>86</v>
      </c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</row>
    <row r="16" spans="1:12" ht="36" x14ac:dyDescent="0.3">
      <c r="A16" s="15" t="s">
        <v>85</v>
      </c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</row>
    <row r="17" spans="1:12" ht="18" x14ac:dyDescent="0.3">
      <c r="A17" s="15" t="s">
        <v>83</v>
      </c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</row>
    <row r="18" spans="1:12" ht="18" x14ac:dyDescent="0.3">
      <c r="A18" s="17" t="s">
        <v>84</v>
      </c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</row>
    <row r="19" spans="1:12" ht="18" x14ac:dyDescent="0.3">
      <c r="A19" s="209" t="s">
        <v>88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1"/>
    </row>
    <row r="20" spans="1:12" ht="18" x14ac:dyDescent="0.3">
      <c r="A20" s="24" t="s">
        <v>89</v>
      </c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</row>
    <row r="21" spans="1:12" ht="36" x14ac:dyDescent="0.3">
      <c r="A21" s="24" t="s">
        <v>90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36" x14ac:dyDescent="0.3">
      <c r="A22" s="24" t="s">
        <v>91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18" x14ac:dyDescent="0.3">
      <c r="A23" s="24" t="s">
        <v>92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18" x14ac:dyDescent="0.3">
      <c r="A24" s="24" t="s">
        <v>93</v>
      </c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</row>
    <row r="25" spans="1:12" ht="18" x14ac:dyDescent="0.3">
      <c r="A25" s="24" t="s">
        <v>94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18" x14ac:dyDescent="0.3">
      <c r="A26" s="24" t="s">
        <v>95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18" x14ac:dyDescent="0.3">
      <c r="A27" s="24" t="s">
        <v>96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18" x14ac:dyDescent="0.3">
      <c r="A28" s="24" t="s">
        <v>97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36" x14ac:dyDescent="0.3">
      <c r="A29" s="24" t="s">
        <v>101</v>
      </c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</row>
    <row r="30" spans="1:12" ht="36" x14ac:dyDescent="0.3">
      <c r="A30" s="24" t="s">
        <v>100</v>
      </c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</row>
    <row r="31" spans="1:12" ht="18" x14ac:dyDescent="0.3">
      <c r="A31" s="24" t="s">
        <v>98</v>
      </c>
      <c r="B31" s="15"/>
      <c r="C31" s="15"/>
      <c r="D31" s="15"/>
      <c r="E31" s="15"/>
      <c r="F31" s="15"/>
      <c r="G31" s="15"/>
      <c r="H31" s="16"/>
      <c r="I31" s="15"/>
      <c r="J31" s="16"/>
      <c r="K31" s="16"/>
      <c r="L31" s="16"/>
    </row>
    <row r="32" spans="1:12" ht="18" x14ac:dyDescent="0.3">
      <c r="A32" s="24" t="s">
        <v>102</v>
      </c>
      <c r="B32" s="15"/>
      <c r="C32" s="15"/>
      <c r="D32" s="15"/>
      <c r="E32" s="15"/>
      <c r="F32" s="15"/>
      <c r="G32" s="15"/>
      <c r="H32" s="16"/>
      <c r="I32" s="15"/>
      <c r="J32" s="16"/>
      <c r="K32" s="16"/>
      <c r="L32" s="16"/>
    </row>
    <row r="33" spans="1:12" ht="18" x14ac:dyDescent="0.3">
      <c r="A33" s="24" t="s">
        <v>99</v>
      </c>
      <c r="B33" s="15"/>
      <c r="C33" s="15"/>
      <c r="D33" s="15"/>
      <c r="E33" s="15"/>
      <c r="F33" s="15"/>
      <c r="G33" s="15"/>
      <c r="H33" s="16"/>
      <c r="I33" s="15"/>
      <c r="J33" s="16"/>
      <c r="K33" s="16"/>
      <c r="L33" s="16"/>
    </row>
    <row r="34" spans="1:12" ht="36" x14ac:dyDescent="0.3">
      <c r="A34" s="24" t="s">
        <v>104</v>
      </c>
      <c r="B34" s="15"/>
      <c r="C34" s="15"/>
      <c r="D34" s="15"/>
      <c r="E34" s="15"/>
      <c r="F34" s="15"/>
      <c r="G34" s="15"/>
      <c r="H34" s="16"/>
      <c r="I34" s="15"/>
      <c r="J34" s="16"/>
      <c r="K34" s="16"/>
      <c r="L34" s="16"/>
    </row>
    <row r="35" spans="1:12" ht="36" x14ac:dyDescent="0.3">
      <c r="A35" s="24" t="s">
        <v>105</v>
      </c>
      <c r="B35" s="15"/>
      <c r="C35" s="15"/>
      <c r="D35" s="15"/>
      <c r="E35" s="15"/>
      <c r="F35" s="15"/>
      <c r="G35" s="15"/>
      <c r="H35" s="16"/>
      <c r="I35" s="15"/>
      <c r="J35" s="16"/>
      <c r="K35" s="16"/>
      <c r="L35" s="16"/>
    </row>
    <row r="36" spans="1:12" ht="18" x14ac:dyDescent="0.3">
      <c r="A36" s="24" t="s">
        <v>103</v>
      </c>
      <c r="B36" s="15"/>
      <c r="C36" s="15"/>
      <c r="D36" s="15"/>
      <c r="E36" s="15"/>
      <c r="F36" s="15"/>
      <c r="G36" s="15"/>
      <c r="H36" s="16"/>
      <c r="I36" s="15"/>
      <c r="J36" s="16"/>
      <c r="K36" s="16"/>
      <c r="L36" s="16"/>
    </row>
    <row r="37" spans="1:12" ht="36" x14ac:dyDescent="0.3">
      <c r="A37" s="24" t="s">
        <v>106</v>
      </c>
      <c r="B37" s="15"/>
      <c r="C37" s="15"/>
      <c r="D37" s="15"/>
      <c r="E37" s="15"/>
      <c r="F37" s="15"/>
      <c r="G37" s="15"/>
      <c r="H37" s="16"/>
      <c r="I37" s="15"/>
      <c r="J37" s="16"/>
      <c r="K37" s="16"/>
      <c r="L37" s="16"/>
    </row>
    <row r="38" spans="1:12" ht="54" x14ac:dyDescent="0.3">
      <c r="A38" s="24" t="s">
        <v>107</v>
      </c>
      <c r="B38" s="15"/>
      <c r="C38" s="15"/>
      <c r="D38" s="15"/>
      <c r="E38" s="15"/>
      <c r="F38" s="15"/>
      <c r="G38" s="15"/>
      <c r="H38" s="16"/>
      <c r="I38" s="15"/>
      <c r="J38" s="16"/>
      <c r="K38" s="16"/>
      <c r="L38" s="16"/>
    </row>
    <row r="39" spans="1:12" ht="18" x14ac:dyDescent="0.3">
      <c r="A39" s="209" t="s">
        <v>108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1"/>
    </row>
    <row r="40" spans="1:12" ht="36" x14ac:dyDescent="0.3">
      <c r="A40" s="15" t="s">
        <v>109</v>
      </c>
      <c r="B40" s="15"/>
      <c r="C40" s="15"/>
      <c r="D40" s="15"/>
      <c r="E40" s="15"/>
      <c r="F40" s="15"/>
      <c r="G40" s="15"/>
      <c r="H40" s="16"/>
      <c r="I40" s="15"/>
      <c r="J40" s="16"/>
      <c r="K40" s="16"/>
      <c r="L40" s="16"/>
    </row>
    <row r="41" spans="1:12" ht="36" x14ac:dyDescent="0.3">
      <c r="A41" s="15" t="s">
        <v>110</v>
      </c>
      <c r="B41" s="15"/>
      <c r="C41" s="15"/>
      <c r="D41" s="15"/>
      <c r="E41" s="15"/>
      <c r="F41" s="15"/>
      <c r="G41" s="15"/>
      <c r="H41" s="16"/>
      <c r="I41" s="15"/>
      <c r="J41" s="16"/>
      <c r="K41" s="16"/>
      <c r="L41" s="16"/>
    </row>
    <row r="42" spans="1:12" ht="18" x14ac:dyDescent="0.3">
      <c r="A42" s="15" t="s">
        <v>111</v>
      </c>
      <c r="B42" s="15"/>
      <c r="C42" s="15"/>
      <c r="D42" s="15"/>
      <c r="E42" s="15"/>
      <c r="F42" s="15"/>
      <c r="G42" s="15"/>
      <c r="H42" s="16"/>
      <c r="I42" s="15"/>
      <c r="J42" s="16"/>
      <c r="K42" s="16"/>
      <c r="L42" s="16"/>
    </row>
    <row r="43" spans="1:12" ht="36" x14ac:dyDescent="0.3">
      <c r="A43" s="15" t="s">
        <v>112</v>
      </c>
      <c r="B43" s="15"/>
      <c r="C43" s="15"/>
      <c r="D43" s="15"/>
      <c r="E43" s="15"/>
      <c r="F43" s="15"/>
      <c r="G43" s="15"/>
      <c r="H43" s="16"/>
      <c r="I43" s="15"/>
      <c r="J43" s="16"/>
      <c r="K43" s="16"/>
      <c r="L43" s="16"/>
    </row>
    <row r="44" spans="1:12" ht="18" x14ac:dyDescent="0.3">
      <c r="A44" s="15" t="s">
        <v>113</v>
      </c>
      <c r="B44" s="15"/>
      <c r="C44" s="15"/>
      <c r="D44" s="15"/>
      <c r="E44" s="15"/>
      <c r="F44" s="15"/>
      <c r="G44" s="15"/>
      <c r="H44" s="16"/>
      <c r="I44" s="15"/>
      <c r="J44" s="16"/>
      <c r="K44" s="16"/>
      <c r="L44" s="16"/>
    </row>
    <row r="45" spans="1:12" ht="18" x14ac:dyDescent="0.3">
      <c r="A45" s="15" t="s">
        <v>114</v>
      </c>
      <c r="B45" s="15"/>
      <c r="C45" s="15"/>
      <c r="D45" s="15"/>
      <c r="E45" s="15"/>
      <c r="F45" s="15"/>
      <c r="G45" s="15"/>
      <c r="H45" s="16"/>
      <c r="I45" s="15"/>
      <c r="J45" s="16"/>
      <c r="K45" s="16"/>
      <c r="L45" s="16"/>
    </row>
    <row r="46" spans="1:12" ht="54" x14ac:dyDescent="0.3">
      <c r="A46" s="15" t="s">
        <v>115</v>
      </c>
      <c r="B46" s="15"/>
      <c r="C46" s="15"/>
      <c r="D46" s="15"/>
      <c r="E46" s="15"/>
      <c r="F46" s="15"/>
      <c r="G46" s="15"/>
      <c r="H46" s="16"/>
      <c r="I46" s="15"/>
      <c r="J46" s="16"/>
      <c r="K46" s="16"/>
      <c r="L46" s="16"/>
    </row>
    <row r="47" spans="1:12" ht="18" x14ac:dyDescent="0.3">
      <c r="A47" s="209" t="s">
        <v>116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1"/>
    </row>
    <row r="48" spans="1:12" ht="72" x14ac:dyDescent="0.3">
      <c r="A48" s="15" t="s">
        <v>117</v>
      </c>
      <c r="B48" s="15"/>
      <c r="C48" s="15"/>
      <c r="D48" s="15"/>
      <c r="E48" s="15"/>
      <c r="F48" s="15"/>
      <c r="G48" s="15"/>
      <c r="H48" s="16"/>
      <c r="I48" s="15"/>
      <c r="J48" s="16"/>
      <c r="K48" s="16"/>
      <c r="L48" s="16"/>
    </row>
    <row r="49" spans="1:12" ht="36" x14ac:dyDescent="0.3">
      <c r="A49" s="15" t="s">
        <v>118</v>
      </c>
      <c r="B49" s="15"/>
      <c r="C49" s="15"/>
      <c r="D49" s="15"/>
      <c r="E49" s="15"/>
      <c r="F49" s="15"/>
      <c r="G49" s="15"/>
      <c r="H49" s="16"/>
      <c r="I49" s="15"/>
      <c r="J49" s="16"/>
      <c r="K49" s="16"/>
      <c r="L49" s="16"/>
    </row>
    <row r="50" spans="1:12" ht="54" x14ac:dyDescent="0.3">
      <c r="A50" s="15" t="s">
        <v>119</v>
      </c>
      <c r="B50" s="15"/>
      <c r="C50" s="15"/>
      <c r="D50" s="15"/>
      <c r="E50" s="15"/>
      <c r="F50" s="15"/>
      <c r="G50" s="15"/>
      <c r="H50" s="16"/>
      <c r="I50" s="15"/>
      <c r="J50" s="16"/>
      <c r="K50" s="16"/>
      <c r="L50" s="16"/>
    </row>
    <row r="51" spans="1:12" ht="54" x14ac:dyDescent="0.3">
      <c r="A51" s="15" t="s">
        <v>120</v>
      </c>
      <c r="B51" s="15"/>
      <c r="C51" s="15"/>
      <c r="D51" s="15"/>
      <c r="E51" s="15"/>
      <c r="F51" s="15"/>
      <c r="G51" s="15"/>
      <c r="H51" s="16"/>
      <c r="I51" s="15"/>
      <c r="J51" s="16"/>
      <c r="K51" s="16"/>
      <c r="L51" s="16"/>
    </row>
    <row r="52" spans="1:12" ht="18" x14ac:dyDescent="0.3">
      <c r="A52" s="209" t="s">
        <v>121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1"/>
    </row>
    <row r="53" spans="1:12" ht="18" x14ac:dyDescent="0.3">
      <c r="A53" s="15" t="s">
        <v>122</v>
      </c>
      <c r="B53" s="15"/>
      <c r="C53" s="15"/>
      <c r="D53" s="15"/>
      <c r="E53" s="15"/>
      <c r="F53" s="15"/>
      <c r="G53" s="15"/>
      <c r="H53" s="16"/>
      <c r="I53" s="15"/>
      <c r="J53" s="16"/>
      <c r="K53" s="16"/>
      <c r="L53" s="16"/>
    </row>
    <row r="54" spans="1:12" ht="18" x14ac:dyDescent="0.3">
      <c r="A54" s="15" t="s">
        <v>123</v>
      </c>
      <c r="B54" s="15"/>
      <c r="C54" s="15"/>
      <c r="D54" s="15"/>
      <c r="E54" s="15"/>
      <c r="F54" s="15"/>
      <c r="G54" s="15"/>
      <c r="H54" s="16"/>
      <c r="I54" s="15"/>
      <c r="J54" s="16"/>
      <c r="K54" s="16"/>
      <c r="L54" s="16"/>
    </row>
    <row r="55" spans="1:12" ht="18" x14ac:dyDescent="0.3">
      <c r="A55" s="15" t="s">
        <v>124</v>
      </c>
      <c r="B55" s="15"/>
      <c r="C55" s="15"/>
      <c r="D55" s="15"/>
      <c r="E55" s="15"/>
      <c r="F55" s="15"/>
      <c r="G55" s="15"/>
      <c r="H55" s="16"/>
      <c r="I55" s="15"/>
      <c r="J55" s="16"/>
      <c r="K55" s="16"/>
      <c r="L55" s="16"/>
    </row>
    <row r="56" spans="1:12" ht="18" x14ac:dyDescent="0.35">
      <c r="A56" s="1" t="s">
        <v>34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8" x14ac:dyDescent="0.35">
      <c r="A57" s="3" t="s">
        <v>17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</sheetData>
  <mergeCells count="17">
    <mergeCell ref="A52:L52"/>
    <mergeCell ref="J5:L5"/>
    <mergeCell ref="A7:L7"/>
    <mergeCell ref="A12:L12"/>
    <mergeCell ref="A19:L19"/>
    <mergeCell ref="A39:L39"/>
    <mergeCell ref="A47:L47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L30"/>
  <sheetViews>
    <sheetView view="pageBreakPreview" topLeftCell="A19" zoomScaleNormal="100" zoomScaleSheetLayoutView="100" zoomScalePageLayoutView="60" workbookViewId="0">
      <selection activeCell="B32" sqref="B32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201" t="s">
        <v>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18" x14ac:dyDescent="0.3">
      <c r="A2" s="201" t="s">
        <v>127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18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ht="19.5" customHeight="1" x14ac:dyDescent="0.3">
      <c r="A4" s="202" t="s">
        <v>126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ht="20.25" customHeight="1" x14ac:dyDescent="0.3">
      <c r="A5" s="203" t="s">
        <v>4</v>
      </c>
      <c r="B5" s="204" t="s">
        <v>5</v>
      </c>
      <c r="C5" s="203" t="s">
        <v>32</v>
      </c>
      <c r="D5" s="206" t="s">
        <v>6</v>
      </c>
      <c r="E5" s="207"/>
      <c r="F5" s="207"/>
      <c r="G5" s="208"/>
      <c r="H5" s="203" t="s">
        <v>33</v>
      </c>
      <c r="I5" s="203" t="s">
        <v>7</v>
      </c>
      <c r="J5" s="203" t="s">
        <v>8</v>
      </c>
      <c r="K5" s="203"/>
      <c r="L5" s="203"/>
    </row>
    <row r="6" spans="1:12" ht="18" x14ac:dyDescent="0.3">
      <c r="A6" s="203"/>
      <c r="B6" s="205"/>
      <c r="C6" s="203"/>
      <c r="D6" s="13">
        <v>2563</v>
      </c>
      <c r="E6" s="13">
        <v>2564</v>
      </c>
      <c r="F6" s="13">
        <v>2565</v>
      </c>
      <c r="G6" s="13" t="s">
        <v>16</v>
      </c>
      <c r="H6" s="203"/>
      <c r="I6" s="203"/>
      <c r="J6" s="14" t="s">
        <v>9</v>
      </c>
      <c r="K6" s="14" t="s">
        <v>10</v>
      </c>
      <c r="L6" s="14" t="s">
        <v>11</v>
      </c>
    </row>
    <row r="7" spans="1:12" ht="18" x14ac:dyDescent="0.3">
      <c r="A7" s="209" t="s">
        <v>125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1"/>
    </row>
    <row r="8" spans="1:12" ht="105.75" customHeight="1" x14ac:dyDescent="0.3">
      <c r="A8" s="15" t="s">
        <v>128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72" x14ac:dyDescent="0.3">
      <c r="A9" s="15" t="s">
        <v>129</v>
      </c>
      <c r="B9" s="15"/>
      <c r="C9" s="15"/>
      <c r="D9" s="15"/>
      <c r="E9" s="15"/>
      <c r="F9" s="15"/>
      <c r="G9" s="15"/>
      <c r="H9" s="16"/>
      <c r="I9" s="15"/>
      <c r="J9" s="16"/>
      <c r="K9" s="16"/>
      <c r="L9" s="16"/>
    </row>
    <row r="10" spans="1:12" ht="18" x14ac:dyDescent="0.3">
      <c r="A10" s="209" t="s">
        <v>130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1"/>
    </row>
    <row r="11" spans="1:12" ht="54" x14ac:dyDescent="0.3">
      <c r="A11" s="15" t="s">
        <v>131</v>
      </c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</row>
    <row r="12" spans="1:12" ht="54" x14ac:dyDescent="0.3">
      <c r="A12" s="15" t="s">
        <v>132</v>
      </c>
      <c r="B12" s="15"/>
      <c r="C12" s="15"/>
      <c r="D12" s="15"/>
      <c r="E12" s="15"/>
      <c r="F12" s="15"/>
      <c r="G12" s="15"/>
      <c r="H12" s="16"/>
      <c r="I12" s="15"/>
      <c r="J12" s="16"/>
      <c r="K12" s="16"/>
      <c r="L12" s="16"/>
    </row>
    <row r="13" spans="1:12" ht="36" x14ac:dyDescent="0.3">
      <c r="A13" s="15" t="s">
        <v>133</v>
      </c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</row>
    <row r="14" spans="1:12" ht="36" x14ac:dyDescent="0.3">
      <c r="A14" s="15" t="s">
        <v>134</v>
      </c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</row>
    <row r="15" spans="1:12" ht="18" x14ac:dyDescent="0.3">
      <c r="A15" s="209" t="s">
        <v>135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1"/>
    </row>
    <row r="16" spans="1:12" ht="54" x14ac:dyDescent="0.3">
      <c r="A16" s="24" t="s">
        <v>136</v>
      </c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</row>
    <row r="17" spans="1:12" ht="36" x14ac:dyDescent="0.3">
      <c r="A17" s="24" t="s">
        <v>137</v>
      </c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</row>
    <row r="18" spans="1:12" ht="36" x14ac:dyDescent="0.3">
      <c r="A18" s="24" t="s">
        <v>138</v>
      </c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</row>
    <row r="19" spans="1:12" ht="54" x14ac:dyDescent="0.3">
      <c r="A19" s="24" t="s">
        <v>139</v>
      </c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</row>
    <row r="20" spans="1:12" ht="18" x14ac:dyDescent="0.3">
      <c r="A20" s="209" t="s">
        <v>140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1"/>
    </row>
    <row r="21" spans="1:12" ht="36" x14ac:dyDescent="0.3">
      <c r="A21" s="15" t="s">
        <v>141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54" x14ac:dyDescent="0.3">
      <c r="A22" s="15" t="s">
        <v>142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18" x14ac:dyDescent="0.3">
      <c r="A23" s="15" t="s">
        <v>143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36" x14ac:dyDescent="0.3">
      <c r="A24" s="15" t="s">
        <v>144</v>
      </c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</row>
    <row r="25" spans="1:12" ht="18" x14ac:dyDescent="0.3">
      <c r="A25" s="209" t="s">
        <v>145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1"/>
    </row>
    <row r="26" spans="1:12" ht="36" x14ac:dyDescent="0.3">
      <c r="A26" s="15" t="s">
        <v>146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36" x14ac:dyDescent="0.3">
      <c r="A27" s="15" t="s">
        <v>147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36" x14ac:dyDescent="0.3">
      <c r="A28" s="15" t="s">
        <v>148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18" x14ac:dyDescent="0.35">
      <c r="A29" s="1" t="s">
        <v>34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8" x14ac:dyDescent="0.35">
      <c r="A30" s="3" t="s">
        <v>17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</sheetData>
  <mergeCells count="16">
    <mergeCell ref="A25:L25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0:L10"/>
    <mergeCell ref="A15:L15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L32"/>
  <sheetViews>
    <sheetView view="pageBreakPreview" topLeftCell="A23" zoomScaleNormal="100" zoomScaleSheetLayoutView="100" zoomScalePageLayoutView="60" workbookViewId="0">
      <selection activeCell="A7" sqref="A7:XFD30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201" t="s">
        <v>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18" x14ac:dyDescent="0.3">
      <c r="A2" s="201" t="s">
        <v>73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18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ht="19.5" customHeight="1" x14ac:dyDescent="0.3">
      <c r="A4" s="202" t="s">
        <v>150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ht="20.25" customHeight="1" x14ac:dyDescent="0.3">
      <c r="A5" s="203" t="s">
        <v>4</v>
      </c>
      <c r="B5" s="204" t="s">
        <v>5</v>
      </c>
      <c r="C5" s="203" t="s">
        <v>32</v>
      </c>
      <c r="D5" s="206" t="s">
        <v>6</v>
      </c>
      <c r="E5" s="207"/>
      <c r="F5" s="207"/>
      <c r="G5" s="208"/>
      <c r="H5" s="203" t="s">
        <v>33</v>
      </c>
      <c r="I5" s="203" t="s">
        <v>7</v>
      </c>
      <c r="J5" s="203" t="s">
        <v>8</v>
      </c>
      <c r="K5" s="203"/>
      <c r="L5" s="203"/>
    </row>
    <row r="6" spans="1:12" ht="18" x14ac:dyDescent="0.3">
      <c r="A6" s="203"/>
      <c r="B6" s="205"/>
      <c r="C6" s="203"/>
      <c r="D6" s="13">
        <v>2563</v>
      </c>
      <c r="E6" s="13">
        <v>2564</v>
      </c>
      <c r="F6" s="13">
        <v>2565</v>
      </c>
      <c r="G6" s="13" t="s">
        <v>16</v>
      </c>
      <c r="H6" s="203"/>
      <c r="I6" s="203"/>
      <c r="J6" s="14" t="s">
        <v>9</v>
      </c>
      <c r="K6" s="14" t="s">
        <v>10</v>
      </c>
      <c r="L6" s="14" t="s">
        <v>11</v>
      </c>
    </row>
    <row r="7" spans="1:12" ht="18" x14ac:dyDescent="0.3">
      <c r="A7" s="209" t="s">
        <v>202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1"/>
    </row>
    <row r="8" spans="1:12" ht="54" x14ac:dyDescent="0.3">
      <c r="A8" s="15" t="s">
        <v>203</v>
      </c>
      <c r="B8" s="15"/>
      <c r="C8" s="15"/>
      <c r="D8" s="15"/>
      <c r="E8" s="15"/>
      <c r="F8" s="15"/>
      <c r="G8" s="15"/>
      <c r="H8" s="16"/>
      <c r="I8" s="15"/>
      <c r="J8" s="16"/>
      <c r="K8" s="16"/>
      <c r="L8" s="16"/>
    </row>
    <row r="9" spans="1:12" ht="54" x14ac:dyDescent="0.3">
      <c r="A9" s="15" t="s">
        <v>204</v>
      </c>
      <c r="B9" s="15"/>
      <c r="C9" s="15"/>
      <c r="D9" s="15"/>
      <c r="E9" s="15"/>
      <c r="F9" s="15"/>
      <c r="G9" s="15"/>
      <c r="H9" s="16"/>
      <c r="I9" s="15"/>
      <c r="J9" s="16"/>
      <c r="K9" s="16"/>
      <c r="L9" s="16"/>
    </row>
    <row r="10" spans="1:12" ht="54" x14ac:dyDescent="0.3">
      <c r="A10" s="15" t="s">
        <v>205</v>
      </c>
      <c r="B10" s="15"/>
      <c r="C10" s="15"/>
      <c r="D10" s="15"/>
      <c r="E10" s="15"/>
      <c r="F10" s="15"/>
      <c r="G10" s="15"/>
      <c r="H10" s="16"/>
      <c r="I10" s="15"/>
      <c r="J10" s="16"/>
      <c r="K10" s="16"/>
      <c r="L10" s="16"/>
    </row>
    <row r="11" spans="1:12" ht="54" x14ac:dyDescent="0.3">
      <c r="A11" s="15" t="s">
        <v>207</v>
      </c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</row>
    <row r="12" spans="1:12" ht="54" x14ac:dyDescent="0.3">
      <c r="A12" s="15" t="s">
        <v>206</v>
      </c>
      <c r="B12" s="15"/>
      <c r="C12" s="15"/>
      <c r="D12" s="15"/>
      <c r="E12" s="15"/>
      <c r="F12" s="15"/>
      <c r="G12" s="15"/>
      <c r="H12" s="16"/>
      <c r="I12" s="15"/>
      <c r="J12" s="16"/>
      <c r="K12" s="16"/>
      <c r="L12" s="16"/>
    </row>
    <row r="13" spans="1:12" ht="18" x14ac:dyDescent="0.3">
      <c r="A13" s="209" t="s">
        <v>208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1"/>
    </row>
    <row r="14" spans="1:12" ht="36" x14ac:dyDescent="0.3">
      <c r="A14" s="15" t="s">
        <v>209</v>
      </c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</row>
    <row r="15" spans="1:12" ht="18" x14ac:dyDescent="0.3">
      <c r="A15" s="15" t="s">
        <v>210</v>
      </c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</row>
    <row r="16" spans="1:12" ht="36" x14ac:dyDescent="0.3">
      <c r="A16" s="15" t="s">
        <v>211</v>
      </c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</row>
    <row r="17" spans="1:12" ht="18" x14ac:dyDescent="0.3">
      <c r="A17" s="209" t="s">
        <v>212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1"/>
    </row>
    <row r="18" spans="1:12" ht="54" x14ac:dyDescent="0.3">
      <c r="A18" s="24" t="s">
        <v>213</v>
      </c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</row>
    <row r="19" spans="1:12" ht="54" x14ac:dyDescent="0.3">
      <c r="A19" s="24" t="s">
        <v>214</v>
      </c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</row>
    <row r="20" spans="1:12" ht="18" x14ac:dyDescent="0.3">
      <c r="A20" s="209" t="s">
        <v>215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1"/>
    </row>
    <row r="21" spans="1:12" ht="54" x14ac:dyDescent="0.3">
      <c r="A21" s="15" t="s">
        <v>216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54" x14ac:dyDescent="0.3">
      <c r="A22" s="15" t="s">
        <v>217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72" x14ac:dyDescent="0.3">
      <c r="A23" s="15" t="s">
        <v>218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18" x14ac:dyDescent="0.3">
      <c r="A24" s="209" t="s">
        <v>219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1"/>
    </row>
    <row r="25" spans="1:12" ht="54" x14ac:dyDescent="0.3">
      <c r="A25" s="15" t="s">
        <v>220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18" x14ac:dyDescent="0.3">
      <c r="A26" s="15" t="s">
        <v>221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54" x14ac:dyDescent="0.3">
      <c r="A27" s="15" t="s">
        <v>222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18" x14ac:dyDescent="0.3">
      <c r="A28" s="15" t="s">
        <v>223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36" x14ac:dyDescent="0.3">
      <c r="A29" s="15" t="s">
        <v>224</v>
      </c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</row>
    <row r="30" spans="1:12" ht="54" x14ac:dyDescent="0.3">
      <c r="A30" s="15" t="s">
        <v>225</v>
      </c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</row>
    <row r="31" spans="1:12" ht="18" x14ac:dyDescent="0.35">
      <c r="A31" s="1" t="s">
        <v>34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8" x14ac:dyDescent="0.35">
      <c r="A32" s="3" t="s">
        <v>17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</sheetData>
  <mergeCells count="16"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  <mergeCell ref="A7:L7"/>
    <mergeCell ref="A13:L13"/>
    <mergeCell ref="A17:L17"/>
    <mergeCell ref="A20:L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L30"/>
  <sheetViews>
    <sheetView view="pageBreakPreview" topLeftCell="A18" zoomScaleNormal="100" zoomScaleSheetLayoutView="100" zoomScalePageLayoutView="60" workbookViewId="0">
      <selection activeCell="A7" sqref="A7:XFD28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201" t="s">
        <v>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18" x14ac:dyDescent="0.3">
      <c r="A2" s="201" t="s">
        <v>173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18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ht="18" x14ac:dyDescent="0.3">
      <c r="A4" s="202" t="s">
        <v>174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ht="18" x14ac:dyDescent="0.3">
      <c r="A5" s="203" t="s">
        <v>4</v>
      </c>
      <c r="B5" s="204" t="s">
        <v>5</v>
      </c>
      <c r="C5" s="203" t="s">
        <v>32</v>
      </c>
      <c r="D5" s="206" t="s">
        <v>6</v>
      </c>
      <c r="E5" s="207"/>
      <c r="F5" s="207"/>
      <c r="G5" s="208"/>
      <c r="H5" s="203" t="s">
        <v>33</v>
      </c>
      <c r="I5" s="203" t="s">
        <v>7</v>
      </c>
      <c r="J5" s="203" t="s">
        <v>8</v>
      </c>
      <c r="K5" s="203"/>
      <c r="L5" s="203"/>
    </row>
    <row r="6" spans="1:12" ht="18" x14ac:dyDescent="0.3">
      <c r="A6" s="203"/>
      <c r="B6" s="205"/>
      <c r="C6" s="203"/>
      <c r="D6" s="13">
        <v>2563</v>
      </c>
      <c r="E6" s="13">
        <v>2564</v>
      </c>
      <c r="F6" s="13">
        <v>2565</v>
      </c>
      <c r="G6" s="13" t="s">
        <v>16</v>
      </c>
      <c r="H6" s="203"/>
      <c r="I6" s="203"/>
      <c r="J6" s="14" t="s">
        <v>9</v>
      </c>
      <c r="K6" s="14" t="s">
        <v>10</v>
      </c>
      <c r="L6" s="14" t="s">
        <v>11</v>
      </c>
    </row>
    <row r="7" spans="1:12" ht="18" x14ac:dyDescent="0.3">
      <c r="A7" s="209" t="s">
        <v>151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1"/>
    </row>
    <row r="8" spans="1:12" ht="36" x14ac:dyDescent="0.3">
      <c r="A8" s="15" t="s">
        <v>152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36" x14ac:dyDescent="0.3">
      <c r="A9" s="15" t="s">
        <v>153</v>
      </c>
      <c r="B9" s="15"/>
      <c r="C9" s="15"/>
      <c r="D9" s="15"/>
      <c r="E9" s="15"/>
      <c r="F9" s="15"/>
      <c r="G9" s="15"/>
      <c r="H9" s="16"/>
      <c r="I9" s="15"/>
      <c r="J9" s="15"/>
      <c r="K9" s="15"/>
      <c r="L9" s="15"/>
    </row>
    <row r="10" spans="1:12" ht="54" x14ac:dyDescent="0.3">
      <c r="A10" s="15" t="s">
        <v>154</v>
      </c>
      <c r="B10" s="15"/>
      <c r="C10" s="15"/>
      <c r="D10" s="15"/>
      <c r="E10" s="15"/>
      <c r="F10" s="15"/>
      <c r="G10" s="15"/>
      <c r="H10" s="16"/>
      <c r="I10" s="15"/>
      <c r="J10" s="15"/>
      <c r="K10" s="15"/>
      <c r="L10" s="15"/>
    </row>
    <row r="11" spans="1:12" ht="36" x14ac:dyDescent="0.3">
      <c r="A11" s="15" t="s">
        <v>155</v>
      </c>
      <c r="B11" s="15"/>
      <c r="C11" s="15"/>
      <c r="D11" s="15"/>
      <c r="E11" s="15"/>
      <c r="F11" s="15"/>
      <c r="G11" s="15"/>
      <c r="H11" s="16"/>
      <c r="I11" s="15"/>
      <c r="J11" s="15"/>
      <c r="K11" s="15"/>
      <c r="L11" s="15"/>
    </row>
    <row r="12" spans="1:12" ht="54" x14ac:dyDescent="0.3">
      <c r="A12" s="15" t="s">
        <v>156</v>
      </c>
      <c r="B12" s="15"/>
      <c r="C12" s="15"/>
      <c r="D12" s="15"/>
      <c r="E12" s="15"/>
      <c r="F12" s="15"/>
      <c r="G12" s="15"/>
      <c r="H12" s="16"/>
      <c r="I12" s="15"/>
      <c r="J12" s="15"/>
      <c r="K12" s="15"/>
      <c r="L12" s="15"/>
    </row>
    <row r="13" spans="1:12" ht="18" x14ac:dyDescent="0.3">
      <c r="A13" s="15" t="s">
        <v>157</v>
      </c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</row>
    <row r="14" spans="1:12" ht="18" x14ac:dyDescent="0.3">
      <c r="A14" s="209" t="s">
        <v>158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1"/>
    </row>
    <row r="15" spans="1:12" ht="36" x14ac:dyDescent="0.3">
      <c r="A15" s="15" t="s">
        <v>159</v>
      </c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</row>
    <row r="16" spans="1:12" ht="36" x14ac:dyDescent="0.3">
      <c r="A16" s="15" t="s">
        <v>160</v>
      </c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</row>
    <row r="17" spans="1:12" ht="36" x14ac:dyDescent="0.3">
      <c r="A17" s="15" t="s">
        <v>161</v>
      </c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</row>
    <row r="18" spans="1:12" ht="18" x14ac:dyDescent="0.3">
      <c r="A18" s="209" t="s">
        <v>162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1"/>
    </row>
    <row r="19" spans="1:12" ht="36" x14ac:dyDescent="0.3">
      <c r="A19" s="24" t="s">
        <v>164</v>
      </c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</row>
    <row r="20" spans="1:12" ht="36" x14ac:dyDescent="0.3">
      <c r="A20" s="24" t="s">
        <v>165</v>
      </c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</row>
    <row r="21" spans="1:12" ht="18" x14ac:dyDescent="0.3">
      <c r="A21" s="24" t="s">
        <v>163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54" x14ac:dyDescent="0.3">
      <c r="A22" s="24" t="s">
        <v>166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36" x14ac:dyDescent="0.3">
      <c r="A23" s="24" t="s">
        <v>167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18" x14ac:dyDescent="0.3">
      <c r="A24" s="209" t="s">
        <v>168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1"/>
    </row>
    <row r="25" spans="1:12" ht="36" x14ac:dyDescent="0.3">
      <c r="A25" s="15" t="s">
        <v>169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36" x14ac:dyDescent="0.3">
      <c r="A26" s="15" t="s">
        <v>170</v>
      </c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</row>
    <row r="27" spans="1:12" ht="36" x14ac:dyDescent="0.3">
      <c r="A27" s="15" t="s">
        <v>171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36" x14ac:dyDescent="0.3">
      <c r="A28" s="15" t="s">
        <v>172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18" x14ac:dyDescent="0.35">
      <c r="A29" s="1" t="s">
        <v>34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8" x14ac:dyDescent="0.35">
      <c r="A30" s="3" t="s">
        <v>17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</sheetData>
  <mergeCells count="15">
    <mergeCell ref="A7:L7"/>
    <mergeCell ref="A14:L14"/>
    <mergeCell ref="A18:L18"/>
    <mergeCell ref="A24:L24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  <mergeCell ref="J5:L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L33"/>
  <sheetViews>
    <sheetView view="pageBreakPreview" topLeftCell="A19" zoomScaleNormal="100" zoomScaleSheetLayoutView="100" zoomScalePageLayoutView="60" workbookViewId="0">
      <selection activeCell="A7" sqref="A7:XFD31"/>
    </sheetView>
  </sheetViews>
  <sheetFormatPr defaultColWidth="9" defaultRowHeight="17.399999999999999" x14ac:dyDescent="0.3"/>
  <cols>
    <col min="1" max="1" width="34.19921875" style="12" customWidth="1"/>
    <col min="2" max="2" width="27.19921875" style="12" customWidth="1"/>
    <col min="3" max="3" width="9" style="12" customWidth="1"/>
    <col min="4" max="8" width="10.8984375" style="12" customWidth="1"/>
    <col min="9" max="9" width="13" style="12" customWidth="1"/>
    <col min="10" max="10" width="8" style="12" customWidth="1"/>
    <col min="11" max="11" width="9.09765625" style="12" bestFit="1" customWidth="1"/>
    <col min="12" max="12" width="9.59765625" style="12" customWidth="1"/>
    <col min="13" max="16384" width="9" style="12"/>
  </cols>
  <sheetData>
    <row r="1" spans="1:12" ht="18" x14ac:dyDescent="0.3">
      <c r="A1" s="201" t="s">
        <v>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18" x14ac:dyDescent="0.3">
      <c r="A2" s="201" t="s">
        <v>175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18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ht="18" x14ac:dyDescent="0.3">
      <c r="A4" s="202" t="s">
        <v>176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2" ht="18" x14ac:dyDescent="0.3">
      <c r="A5" s="203" t="s">
        <v>4</v>
      </c>
      <c r="B5" s="204" t="s">
        <v>5</v>
      </c>
      <c r="C5" s="203" t="s">
        <v>32</v>
      </c>
      <c r="D5" s="206" t="s">
        <v>6</v>
      </c>
      <c r="E5" s="207"/>
      <c r="F5" s="207"/>
      <c r="G5" s="208"/>
      <c r="H5" s="203" t="s">
        <v>33</v>
      </c>
      <c r="I5" s="203" t="s">
        <v>7</v>
      </c>
      <c r="J5" s="203" t="s">
        <v>8</v>
      </c>
      <c r="K5" s="203"/>
      <c r="L5" s="203"/>
    </row>
    <row r="6" spans="1:12" ht="18" x14ac:dyDescent="0.3">
      <c r="A6" s="203"/>
      <c r="B6" s="205"/>
      <c r="C6" s="203"/>
      <c r="D6" s="13">
        <v>2563</v>
      </c>
      <c r="E6" s="13">
        <v>2564</v>
      </c>
      <c r="F6" s="13">
        <v>2565</v>
      </c>
      <c r="G6" s="13" t="s">
        <v>16</v>
      </c>
      <c r="H6" s="203"/>
      <c r="I6" s="203"/>
      <c r="J6" s="14" t="s">
        <v>9</v>
      </c>
      <c r="K6" s="14" t="s">
        <v>10</v>
      </c>
      <c r="L6" s="14" t="s">
        <v>11</v>
      </c>
    </row>
    <row r="7" spans="1:12" ht="18" x14ac:dyDescent="0.3">
      <c r="A7" s="209" t="s">
        <v>177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1"/>
    </row>
    <row r="8" spans="1:12" ht="36" x14ac:dyDescent="0.3">
      <c r="A8" s="15" t="s">
        <v>178</v>
      </c>
      <c r="B8" s="15"/>
      <c r="C8" s="15"/>
      <c r="D8" s="15"/>
      <c r="E8" s="15"/>
      <c r="F8" s="15"/>
      <c r="G8" s="15"/>
      <c r="H8" s="16"/>
      <c r="I8" s="15"/>
      <c r="J8" s="15"/>
      <c r="K8" s="15"/>
      <c r="L8" s="15"/>
    </row>
    <row r="9" spans="1:12" ht="18" x14ac:dyDescent="0.3">
      <c r="A9" s="15" t="s">
        <v>179</v>
      </c>
      <c r="B9" s="15"/>
      <c r="C9" s="15"/>
      <c r="D9" s="15"/>
      <c r="E9" s="15"/>
      <c r="F9" s="15"/>
      <c r="G9" s="15"/>
      <c r="H9" s="16"/>
      <c r="I9" s="15"/>
      <c r="J9" s="15"/>
      <c r="K9" s="15"/>
      <c r="L9" s="15"/>
    </row>
    <row r="10" spans="1:12" ht="36" x14ac:dyDescent="0.3">
      <c r="A10" s="15" t="s">
        <v>180</v>
      </c>
      <c r="B10" s="15"/>
      <c r="C10" s="15"/>
      <c r="D10" s="15"/>
      <c r="E10" s="15"/>
      <c r="F10" s="15"/>
      <c r="G10" s="15"/>
      <c r="H10" s="16"/>
      <c r="I10" s="15"/>
      <c r="J10" s="15"/>
      <c r="K10" s="15"/>
      <c r="L10" s="15"/>
    </row>
    <row r="11" spans="1:12" ht="36" x14ac:dyDescent="0.3">
      <c r="A11" s="15" t="s">
        <v>181</v>
      </c>
      <c r="B11" s="15"/>
      <c r="C11" s="15"/>
      <c r="D11" s="15"/>
      <c r="E11" s="15"/>
      <c r="F11" s="15"/>
      <c r="G11" s="15"/>
      <c r="H11" s="16"/>
      <c r="I11" s="15"/>
      <c r="J11" s="15"/>
      <c r="K11" s="15"/>
      <c r="L11" s="15"/>
    </row>
    <row r="12" spans="1:12" ht="36" x14ac:dyDescent="0.3">
      <c r="A12" s="15" t="s">
        <v>182</v>
      </c>
      <c r="B12" s="15"/>
      <c r="C12" s="15"/>
      <c r="D12" s="15"/>
      <c r="E12" s="15"/>
      <c r="F12" s="15"/>
      <c r="G12" s="15"/>
      <c r="H12" s="16"/>
      <c r="I12" s="15"/>
      <c r="J12" s="15"/>
      <c r="K12" s="15"/>
      <c r="L12" s="15"/>
    </row>
    <row r="13" spans="1:12" ht="18" x14ac:dyDescent="0.3">
      <c r="A13" s="15" t="s">
        <v>183</v>
      </c>
      <c r="B13" s="15"/>
      <c r="C13" s="15"/>
      <c r="D13" s="15"/>
      <c r="E13" s="15"/>
      <c r="F13" s="15"/>
      <c r="G13" s="15"/>
      <c r="H13" s="16"/>
      <c r="I13" s="15"/>
      <c r="J13" s="15"/>
      <c r="K13" s="15"/>
      <c r="L13" s="15"/>
    </row>
    <row r="14" spans="1:12" ht="18" x14ac:dyDescent="0.3">
      <c r="A14" s="15" t="s">
        <v>184</v>
      </c>
      <c r="B14" s="15"/>
      <c r="C14" s="15"/>
      <c r="D14" s="15"/>
      <c r="E14" s="15"/>
      <c r="F14" s="15"/>
      <c r="G14" s="15"/>
      <c r="H14" s="16"/>
      <c r="I14" s="15"/>
      <c r="J14" s="15"/>
      <c r="K14" s="15"/>
      <c r="L14" s="15"/>
    </row>
    <row r="15" spans="1:12" ht="18" x14ac:dyDescent="0.3">
      <c r="A15" s="15" t="s">
        <v>185</v>
      </c>
      <c r="B15" s="15"/>
      <c r="C15" s="15"/>
      <c r="D15" s="15"/>
      <c r="E15" s="15"/>
      <c r="F15" s="15"/>
      <c r="G15" s="15"/>
      <c r="H15" s="16"/>
      <c r="I15" s="15"/>
      <c r="J15" s="15"/>
      <c r="K15" s="15"/>
      <c r="L15" s="15"/>
    </row>
    <row r="16" spans="1:12" ht="36" x14ac:dyDescent="0.3">
      <c r="A16" s="15" t="s">
        <v>186</v>
      </c>
      <c r="B16" s="15"/>
      <c r="C16" s="15"/>
      <c r="D16" s="15"/>
      <c r="E16" s="15"/>
      <c r="F16" s="15"/>
      <c r="G16" s="15"/>
      <c r="H16" s="16"/>
      <c r="I16" s="15"/>
      <c r="J16" s="15"/>
      <c r="K16" s="15"/>
      <c r="L16" s="15"/>
    </row>
    <row r="17" spans="1:12" ht="54" x14ac:dyDescent="0.3">
      <c r="A17" s="15" t="s">
        <v>187</v>
      </c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</row>
    <row r="18" spans="1:12" ht="36" x14ac:dyDescent="0.3">
      <c r="A18" s="15" t="s">
        <v>188</v>
      </c>
      <c r="B18" s="15"/>
      <c r="C18" s="15"/>
      <c r="D18" s="15"/>
      <c r="E18" s="15"/>
      <c r="F18" s="15"/>
      <c r="G18" s="15"/>
      <c r="H18" s="16"/>
      <c r="I18" s="15"/>
      <c r="J18" s="15"/>
      <c r="K18" s="15"/>
      <c r="L18" s="15"/>
    </row>
    <row r="19" spans="1:12" ht="18" x14ac:dyDescent="0.3">
      <c r="A19" s="209" t="s">
        <v>189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1"/>
    </row>
    <row r="20" spans="1:12" ht="54" x14ac:dyDescent="0.3">
      <c r="A20" s="15" t="s">
        <v>190</v>
      </c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</row>
    <row r="21" spans="1:12" ht="36" x14ac:dyDescent="0.3">
      <c r="A21" s="15" t="s">
        <v>191</v>
      </c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</row>
    <row r="22" spans="1:12" ht="36" x14ac:dyDescent="0.3">
      <c r="A22" s="15" t="s">
        <v>192</v>
      </c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</row>
    <row r="23" spans="1:12" ht="36" x14ac:dyDescent="0.3">
      <c r="A23" s="15" t="s">
        <v>193</v>
      </c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</row>
    <row r="24" spans="1:12" ht="18" x14ac:dyDescent="0.3">
      <c r="A24" s="15" t="s">
        <v>194</v>
      </c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</row>
    <row r="25" spans="1:12" ht="36" x14ac:dyDescent="0.3">
      <c r="A25" s="15" t="s">
        <v>195</v>
      </c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</row>
    <row r="26" spans="1:12" ht="18" x14ac:dyDescent="0.3">
      <c r="A26" s="209" t="s">
        <v>196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1"/>
    </row>
    <row r="27" spans="1:12" ht="18" x14ac:dyDescent="0.3">
      <c r="A27" s="24" t="s">
        <v>201</v>
      </c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</row>
    <row r="28" spans="1:12" ht="18" x14ac:dyDescent="0.3">
      <c r="A28" s="24" t="s">
        <v>197</v>
      </c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</row>
    <row r="29" spans="1:12" ht="18" x14ac:dyDescent="0.3">
      <c r="A29" s="24" t="s">
        <v>198</v>
      </c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</row>
    <row r="30" spans="1:12" ht="18" x14ac:dyDescent="0.3">
      <c r="A30" s="24" t="s">
        <v>199</v>
      </c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</row>
    <row r="31" spans="1:12" ht="18" x14ac:dyDescent="0.3">
      <c r="A31" s="24" t="s">
        <v>200</v>
      </c>
      <c r="B31" s="15"/>
      <c r="C31" s="15"/>
      <c r="D31" s="15"/>
      <c r="E31" s="15"/>
      <c r="F31" s="15"/>
      <c r="G31" s="15"/>
      <c r="H31" s="16"/>
      <c r="I31" s="15"/>
      <c r="J31" s="16"/>
      <c r="K31" s="16"/>
      <c r="L31" s="16"/>
    </row>
    <row r="32" spans="1:12" ht="18" x14ac:dyDescent="0.35">
      <c r="A32" s="1" t="s">
        <v>34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" x14ac:dyDescent="0.35">
      <c r="A33" s="3" t="s">
        <v>17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</sheetData>
  <mergeCells count="14">
    <mergeCell ref="J5:L5"/>
    <mergeCell ref="A7:L7"/>
    <mergeCell ref="A19:L19"/>
    <mergeCell ref="A26:L26"/>
    <mergeCell ref="A1:L1"/>
    <mergeCell ref="A2:L2"/>
    <mergeCell ref="A3:L3"/>
    <mergeCell ref="A4:L4"/>
    <mergeCell ref="A5:A6"/>
    <mergeCell ref="B5:B6"/>
    <mergeCell ref="C5:C6"/>
    <mergeCell ref="D5:G5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23</vt:i4>
      </vt:variant>
    </vt:vector>
  </HeadingPairs>
  <TitlesOfParts>
    <vt:vector size="38" baseType="lpstr">
      <vt:lpstr>หลักเกณฑ์</vt:lpstr>
      <vt:lpstr>คำอธิบาย</vt:lpstr>
      <vt:lpstr>ปกส่วนที่ 1</vt:lpstr>
      <vt:lpstr>ส่วนที่ 1 กลาง</vt:lpstr>
      <vt:lpstr>ส่วนที่ 1 ตอเฉียงเหนือ</vt:lpstr>
      <vt:lpstr>ส่วนที่ 1 เหนือ</vt:lpstr>
      <vt:lpstr>ส่วนที่ 1 ตะวันออก</vt:lpstr>
      <vt:lpstr>ส่วนที่ 1 ใต้</vt:lpstr>
      <vt:lpstr>ส่วนที่ 1 ใต้ชายแดน</vt:lpstr>
      <vt:lpstr>ปกส่วนที่ 2</vt:lpstr>
      <vt:lpstr>code ยุทธ์ชาติ-แผนแม่บท</vt:lpstr>
      <vt:lpstr>ภ.เหนือ (สรุป)</vt:lpstr>
      <vt:lpstr>ภ.เหนือ (แผนงาน)</vt:lpstr>
      <vt:lpstr>ภ.เหนือ (แผนงาน)หน่วยงาน</vt:lpstr>
      <vt:lpstr>Project Brief</vt:lpstr>
      <vt:lpstr>'code ยุทธ์ชาติ-แผนแม่บท'!Print_Area</vt:lpstr>
      <vt:lpstr>'Project Brief'!Print_Area</vt:lpstr>
      <vt:lpstr>คำอธิบาย!Print_Area</vt:lpstr>
      <vt:lpstr>'ปกส่วนที่ 1'!Print_Area</vt:lpstr>
      <vt:lpstr>'ปกส่วนที่ 2'!Print_Area</vt:lpstr>
      <vt:lpstr>'ภ.เหนือ (แผนงาน)'!Print_Area</vt:lpstr>
      <vt:lpstr>'ภ.เหนือ (สรุป)'!Print_Area</vt:lpstr>
      <vt:lpstr>'ส่วนที่ 1 กลาง'!Print_Area</vt:lpstr>
      <vt:lpstr>'ส่วนที่ 1 ตอเฉียงเหนือ'!Print_Area</vt:lpstr>
      <vt:lpstr>'ส่วนที่ 1 ตะวันออก'!Print_Area</vt:lpstr>
      <vt:lpstr>'ส่วนที่ 1 ใต้'!Print_Area</vt:lpstr>
      <vt:lpstr>'ส่วนที่ 1 ใต้ชายแดน'!Print_Area</vt:lpstr>
      <vt:lpstr>'ส่วนที่ 1 เหนือ'!Print_Area</vt:lpstr>
      <vt:lpstr>หลักเกณฑ์!Print_Area</vt:lpstr>
      <vt:lpstr>'ภ.เหนือ (แผนงาน)'!Print_Titles</vt:lpstr>
      <vt:lpstr>'ภ.เหนือ (แผนงาน)หน่วยงาน'!Print_Titles</vt:lpstr>
      <vt:lpstr>'ภ.เหนือ (สรุป)'!Print_Titles</vt:lpstr>
      <vt:lpstr>'ส่วนที่ 1 กลาง'!Print_Titles</vt:lpstr>
      <vt:lpstr>'ส่วนที่ 1 ตอเฉียงเหนือ'!Print_Titles</vt:lpstr>
      <vt:lpstr>'ส่วนที่ 1 ตะวันออก'!Print_Titles</vt:lpstr>
      <vt:lpstr>'ส่วนที่ 1 ใต้'!Print_Titles</vt:lpstr>
      <vt:lpstr>'ส่วนที่ 1 ใต้ชายแดน'!Print_Titles</vt:lpstr>
      <vt:lpstr>'ส่วนที่ 1 เหนือ'!Print_Titles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Phichitchai Kingphuang</dc:creator>
  <cp:lastModifiedBy>Plan</cp:lastModifiedBy>
  <cp:lastPrinted>2019-12-19T06:15:52Z</cp:lastPrinted>
  <dcterms:created xsi:type="dcterms:W3CDTF">2018-10-24T03:17:10Z</dcterms:created>
  <dcterms:modified xsi:type="dcterms:W3CDTF">2019-12-19T06:33:48Z</dcterms:modified>
</cp:coreProperties>
</file>