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https://maejo365-my.sharepoint.com/personal/wannapa_mju_ac_th/Documents/00revenue/รายได้ 65 (เตรียม)/แบบฟอร์ม/"/>
    </mc:Choice>
  </mc:AlternateContent>
  <xr:revisionPtr revIDLastSave="4" documentId="8_{4902DB20-8025-4C79-8B2C-D3F1B887E6BF}" xr6:coauthVersionLast="36" xr6:coauthVersionMax="45" xr10:uidLastSave="{C9882D1D-4DF7-4A51-8588-2476F4447736}"/>
  <bookViews>
    <workbookView xWindow="0" yWindow="0" windowWidth="28800" windowHeight="11685" tabRatio="722" xr2:uid="{00000000-000D-0000-FFFF-FFFF00000000}"/>
  </bookViews>
  <sheets>
    <sheet name="สรุป (ต้นทุน+รายได้)" sheetId="2" r:id="rId1"/>
    <sheet name="เอกสารแนบ 1 รายได้" sheetId="13" r:id="rId2"/>
    <sheet name="เอกสารแนบ 2 บุคลากร" sheetId="8" r:id="rId3"/>
    <sheet name="เอกสารแนบ 3 ดำเนินงาน" sheetId="7" r:id="rId4"/>
    <sheet name="เอกสารแนบ 4สาธารณูปโภค" sheetId="9" r:id="rId5"/>
    <sheet name="เอกสารแนบ 5 งบลงทุน" sheetId="3" r:id="rId6"/>
    <sheet name="เอกสารแนบ 6 อุดหนุน" sheetId="12" r:id="rId7"/>
    <sheet name="งบประมาณกำไรขาดทุน 61-62" sheetId="11" state="hidden" r:id="rId8"/>
  </sheets>
  <externalReferences>
    <externalReference r:id="rId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7" hidden="1">#REF!</definedName>
    <definedName name="_Fill" hidden="1">#REF!</definedName>
    <definedName name="_xlnm.Print_Area" localSheetId="2">'เอกสารแนบ 2 บุคลากร'!$A$1:$I$35</definedName>
    <definedName name="_xlnm.Print_Area" localSheetId="6">#REF!</definedName>
    <definedName name="_xlnm.Print_Area" localSheetId="7">'งบประมาณกำไรขาดทุน 61-62'!$A$1:$I$50</definedName>
    <definedName name="_xlnm.Print_Area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>#REF!</definedName>
    <definedName name="_xlnm.Print_Titles" localSheetId="7">'งบประมาณกำไรขาดทุน 61-62'!$4:$5</definedName>
    <definedName name="เงินเงิน" localSheetId="2">#REF!</definedName>
    <definedName name="เงินเงิน" localSheetId="3">#REF!</definedName>
    <definedName name="เงินเงิน" localSheetId="4">#REF!</definedName>
    <definedName name="เงินเงิน" localSheetId="6">#REF!</definedName>
    <definedName name="เงินเงิน" localSheetId="7">#REF!</definedName>
    <definedName name="เงินเงิน">#REF!</definedName>
    <definedName name="เงินประจำตำแหน่ง" localSheetId="2">#REF!</definedName>
    <definedName name="เงินประจำตำแหน่ง" localSheetId="3">#REF!</definedName>
    <definedName name="เงินประจำตำแหน่ง" localSheetId="4">#REF!</definedName>
    <definedName name="เงินประจำตำแหน่ง" localSheetId="6">#REF!</definedName>
    <definedName name="เงินประจำตำแหน่ง" localSheetId="7">#REF!</definedName>
    <definedName name="เงินประจำตำแหน่ง">#REF!</definedName>
    <definedName name="แนบยกมา" localSheetId="6">#REF!</definedName>
    <definedName name="แนบยกมา" localSheetId="7">#REF!</definedName>
    <definedName name="แนบยกมา">#REF!</definedName>
    <definedName name="แผนงานจัดการศึกษาระดับอุดมศึกษา" localSheetId="2">[1]สัตวศาสตร์!#REF!</definedName>
    <definedName name="แผนงานจัดการศึกษาระดับอุดมศึกษา" localSheetId="3">[1]สัตวศาสตร์!#REF!</definedName>
    <definedName name="แผนงานจัดการศึกษาระดับอุดมศึกษา" localSheetId="4">[1]สัตวศาสตร์!#REF!</definedName>
    <definedName name="แผนงานจัดการศึกษาระดับอุดมศึกษา" localSheetId="6">[1]สัตวศาสตร์!#REF!</definedName>
    <definedName name="แผนงานจัดการศึกษาระดับอุดมศึกษา" localSheetId="7">[1]สัตวศาสตร์!#REF!</definedName>
    <definedName name="แผนงานจัดการศึกษาระดับอุดมศึกษา">[1]สัตวศาสตร์!#REF!</definedName>
    <definedName name="ยุทธ" localSheetId="2">#REF!</definedName>
    <definedName name="ยุทธ" localSheetId="3">#REF!</definedName>
    <definedName name="ยุทธ" localSheetId="4">#REF!</definedName>
    <definedName name="ยุทธ" localSheetId="6">#REF!</definedName>
    <definedName name="ยุทธ" localSheetId="7">#REF!</definedName>
    <definedName name="ยุทธ">#REF!</definedName>
    <definedName name="รายรับเงินผลประโยชน์ทั้งปี" localSheetId="2" hidden="1">#REF!</definedName>
    <definedName name="รายรับเงินผลประโยชน์ทั้งปี" localSheetId="3" hidden="1">#REF!</definedName>
    <definedName name="รายรับเงินผลประโยชน์ทั้งปี" localSheetId="4" hidden="1">#REF!</definedName>
    <definedName name="รายรับเงินผลประโยชน์ทั้งปี" localSheetId="6" hidden="1">#REF!</definedName>
    <definedName name="รายรับเงินผลประโยชน์ทั้งปี" localSheetId="7" hidden="1">#REF!</definedName>
    <definedName name="รายรับเงินผลประโยชน์ทั้งปี" hidden="1">#REF!</definedName>
    <definedName name="ววววววว" localSheetId="2" hidden="1">#REF!</definedName>
    <definedName name="ววววววว" localSheetId="3" hidden="1">#REF!</definedName>
    <definedName name="ววววววว" localSheetId="4" hidden="1">#REF!</definedName>
    <definedName name="ววววววว" localSheetId="6" hidden="1">#REF!</definedName>
    <definedName name="ววววววว" localSheetId="7" hidden="1">#REF!</definedName>
    <definedName name="ววววววว" hidden="1">#REF!</definedName>
    <definedName name="สถิติรายรับ" localSheetId="2">#REF!</definedName>
    <definedName name="สถิติรายรับ" localSheetId="3">#REF!</definedName>
    <definedName name="สถิติรายรับ" localSheetId="4">#REF!</definedName>
    <definedName name="สถิติรายรับ" localSheetId="6">#REF!</definedName>
    <definedName name="สถิติรายรับ" localSheetId="7">#REF!</definedName>
    <definedName name="สถิติรายรับ">#REF!</definedName>
    <definedName name="สรุปวิ" localSheetId="2">#REF!</definedName>
    <definedName name="สรุปวิ" localSheetId="3">#REF!</definedName>
    <definedName name="สรุปวิ" localSheetId="4">#REF!</definedName>
    <definedName name="สรุปวิ" localSheetId="6">#REF!</definedName>
    <definedName name="สรุปวิ" localSheetId="7">#REF!</definedName>
    <definedName name="สรุปวิ">#REF!</definedName>
    <definedName name="สสส" localSheetId="2" hidden="1">#REF!</definedName>
    <definedName name="สสส" localSheetId="3" hidden="1">#REF!</definedName>
    <definedName name="สสส" localSheetId="4" hidden="1">#REF!</definedName>
    <definedName name="สสส" localSheetId="6" hidden="1">#REF!</definedName>
    <definedName name="สสส" localSheetId="7" hidden="1">#REF!</definedName>
    <definedName name="สสส" hidden="1">#REF!</definedName>
  </definedNames>
  <calcPr calcId="191029"/>
</workbook>
</file>

<file path=xl/calcChain.xml><?xml version="1.0" encoding="utf-8"?>
<calcChain xmlns="http://schemas.openxmlformats.org/spreadsheetml/2006/main">
  <c r="E2" i="13" l="1"/>
  <c r="E35" i="13"/>
  <c r="E19" i="13"/>
  <c r="E3" i="13"/>
  <c r="H30" i="8"/>
  <c r="H26" i="8"/>
  <c r="H18" i="12"/>
  <c r="G18" i="12"/>
  <c r="F18" i="12"/>
  <c r="D18" i="12"/>
  <c r="E17" i="12"/>
  <c r="C17" i="12"/>
  <c r="E16" i="12"/>
  <c r="C16" i="12" s="1"/>
  <c r="E15" i="12"/>
  <c r="C15" i="12"/>
  <c r="E14" i="12"/>
  <c r="C14" i="12"/>
  <c r="E13" i="12"/>
  <c r="C13" i="12"/>
  <c r="E12" i="12"/>
  <c r="C12" i="12"/>
  <c r="E11" i="12"/>
  <c r="C11" i="12"/>
  <c r="E10" i="12"/>
  <c r="C10" i="12"/>
  <c r="E9" i="12"/>
  <c r="C9" i="12"/>
  <c r="E8" i="12"/>
  <c r="E18" i="12" s="1"/>
  <c r="C8" i="12"/>
  <c r="E9" i="2"/>
  <c r="D10" i="2"/>
  <c r="H19" i="8"/>
  <c r="H20" i="8"/>
  <c r="H21" i="8"/>
  <c r="H18" i="8"/>
  <c r="D18" i="8"/>
  <c r="E18" i="8"/>
  <c r="F18" i="8"/>
  <c r="G18" i="8"/>
  <c r="C18" i="8"/>
  <c r="F12" i="8"/>
  <c r="G8" i="8"/>
  <c r="F8" i="8"/>
  <c r="H16" i="8"/>
  <c r="H17" i="8"/>
  <c r="H22" i="8"/>
  <c r="H23" i="8"/>
  <c r="H24" i="8"/>
  <c r="H25" i="8"/>
  <c r="H27" i="8"/>
  <c r="H28" i="8"/>
  <c r="H29" i="8"/>
  <c r="H15" i="8"/>
  <c r="H14" i="8"/>
  <c r="H12" i="8" s="1"/>
  <c r="H13" i="8"/>
  <c r="G7" i="8"/>
  <c r="H9" i="8"/>
  <c r="H8" i="8" s="1"/>
  <c r="H10" i="8"/>
  <c r="H11" i="8"/>
  <c r="G12" i="8"/>
  <c r="F7" i="8"/>
  <c r="E9" i="9"/>
  <c r="C9" i="9" s="1"/>
  <c r="E10" i="9"/>
  <c r="C10" i="9" s="1"/>
  <c r="E11" i="9"/>
  <c r="C11" i="9" s="1"/>
  <c r="E12" i="9"/>
  <c r="C12" i="9" s="1"/>
  <c r="E13" i="9"/>
  <c r="C13" i="9" s="1"/>
  <c r="E14" i="9"/>
  <c r="C14" i="9" s="1"/>
  <c r="E15" i="9"/>
  <c r="C15" i="9" s="1"/>
  <c r="E16" i="9"/>
  <c r="C16" i="9" s="1"/>
  <c r="E17" i="9"/>
  <c r="C17" i="9" s="1"/>
  <c r="E8" i="9"/>
  <c r="C8" i="9"/>
  <c r="D18" i="9"/>
  <c r="E18" i="9"/>
  <c r="F18" i="9"/>
  <c r="G18" i="9"/>
  <c r="H18" i="9"/>
  <c r="E32" i="7"/>
  <c r="E31" i="7"/>
  <c r="E30" i="7"/>
  <c r="E29" i="7"/>
  <c r="E28" i="7"/>
  <c r="E27" i="7"/>
  <c r="E26" i="7"/>
  <c r="E25" i="7"/>
  <c r="E23" i="7"/>
  <c r="E22" i="7"/>
  <c r="E21" i="7"/>
  <c r="E20" i="7"/>
  <c r="E19" i="7"/>
  <c r="E18" i="7"/>
  <c r="E17" i="7"/>
  <c r="E16" i="7"/>
  <c r="E15" i="7" s="1"/>
  <c r="E12" i="7"/>
  <c r="E10" i="7" s="1"/>
  <c r="E13" i="7"/>
  <c r="E14" i="7"/>
  <c r="E11" i="7"/>
  <c r="D24" i="7"/>
  <c r="E24" i="7"/>
  <c r="F24" i="7"/>
  <c r="G24" i="7"/>
  <c r="C24" i="7"/>
  <c r="C9" i="7" s="1"/>
  <c r="D15" i="7"/>
  <c r="F15" i="7"/>
  <c r="G15" i="7"/>
  <c r="C15" i="7"/>
  <c r="D10" i="7"/>
  <c r="F10" i="7"/>
  <c r="G10" i="7"/>
  <c r="C10" i="7"/>
  <c r="E37" i="3"/>
  <c r="C11" i="3"/>
  <c r="D11" i="3"/>
  <c r="E11" i="3"/>
  <c r="B11" i="3"/>
  <c r="E36" i="3"/>
  <c r="E35" i="3"/>
  <c r="E34" i="3"/>
  <c r="E33" i="3"/>
  <c r="E32" i="3" s="1"/>
  <c r="D32" i="3"/>
  <c r="B32" i="3"/>
  <c r="E31" i="3"/>
  <c r="E30" i="3"/>
  <c r="E29" i="3"/>
  <c r="E28" i="3"/>
  <c r="E27" i="3" s="1"/>
  <c r="D27" i="3"/>
  <c r="B27" i="3"/>
  <c r="E26" i="3"/>
  <c r="E25" i="3"/>
  <c r="E24" i="3"/>
  <c r="E23" i="3"/>
  <c r="E22" i="3" s="1"/>
  <c r="D22" i="3"/>
  <c r="B22" i="3"/>
  <c r="E21" i="3"/>
  <c r="E20" i="3"/>
  <c r="E19" i="3"/>
  <c r="E18" i="3"/>
  <c r="E17" i="3" s="1"/>
  <c r="D17" i="3"/>
  <c r="B17" i="3"/>
  <c r="E16" i="3"/>
  <c r="E15" i="3"/>
  <c r="E14" i="3"/>
  <c r="E13" i="3"/>
  <c r="E12" i="3" s="1"/>
  <c r="D12" i="3"/>
  <c r="B12" i="3"/>
  <c r="E8" i="3"/>
  <c r="E6" i="3" s="1"/>
  <c r="E9" i="3"/>
  <c r="E10" i="3"/>
  <c r="E7" i="3"/>
  <c r="D6" i="3"/>
  <c r="B6" i="3"/>
  <c r="D31" i="2"/>
  <c r="D30" i="2"/>
  <c r="C18" i="12" l="1"/>
  <c r="H7" i="8"/>
  <c r="C18" i="9"/>
  <c r="D9" i="7"/>
  <c r="D7" i="2"/>
  <c r="D9" i="2" s="1"/>
  <c r="D8" i="2"/>
  <c r="D6" i="2"/>
  <c r="D13" i="2"/>
  <c r="D14" i="2"/>
  <c r="D15" i="2"/>
  <c r="D16" i="2"/>
  <c r="D18" i="2"/>
  <c r="D19" i="2"/>
  <c r="D20" i="2"/>
  <c r="D21" i="2"/>
  <c r="J9" i="2"/>
  <c r="K9" i="2"/>
  <c r="L9" i="2"/>
  <c r="M9" i="2"/>
  <c r="N9" i="2"/>
  <c r="O9" i="2"/>
  <c r="P9" i="2"/>
  <c r="Q9" i="2"/>
  <c r="J32" i="2"/>
  <c r="J33" i="2" s="1"/>
  <c r="K32" i="2"/>
  <c r="K33" i="2" s="1"/>
  <c r="L32" i="2"/>
  <c r="L33" i="2" s="1"/>
  <c r="M32" i="2"/>
  <c r="M33" i="2" s="1"/>
  <c r="N32" i="2"/>
  <c r="N33" i="2" s="1"/>
  <c r="O32" i="2"/>
  <c r="O33" i="2" s="1"/>
  <c r="P32" i="2"/>
  <c r="P33" i="2" s="1"/>
  <c r="Q32" i="2"/>
  <c r="Q33" i="2" s="1"/>
  <c r="F9" i="2"/>
  <c r="G9" i="2"/>
  <c r="H9" i="2"/>
  <c r="I9" i="2"/>
  <c r="F32" i="2"/>
  <c r="F33" i="2" s="1"/>
  <c r="G32" i="2"/>
  <c r="G33" i="2" s="1"/>
  <c r="H32" i="2"/>
  <c r="H33" i="2" s="1"/>
  <c r="I32" i="2"/>
  <c r="I33" i="2" s="1"/>
  <c r="E12" i="2"/>
  <c r="D12" i="2" l="1"/>
  <c r="E32" i="2"/>
  <c r="D32" i="2" l="1"/>
  <c r="E33" i="2"/>
  <c r="D33" i="2" s="1"/>
  <c r="G46" i="11"/>
  <c r="G47" i="11" l="1"/>
  <c r="G48" i="11" s="1"/>
  <c r="G14" i="11"/>
  <c r="G19" i="11" s="1"/>
  <c r="G7" i="11" l="1"/>
  <c r="G12" i="11" s="1"/>
  <c r="G20" i="11" s="1"/>
  <c r="F48" i="11"/>
  <c r="F19" i="11"/>
  <c r="F12" i="11"/>
  <c r="F20" i="11" s="1"/>
  <c r="F21" i="11" s="1"/>
  <c r="H30" i="11"/>
  <c r="G50" i="11" l="1"/>
  <c r="G21" i="11"/>
  <c r="F50" i="11"/>
  <c r="H35" i="11" l="1"/>
  <c r="H44" i="11"/>
  <c r="H45" i="11" l="1"/>
  <c r="G9" i="7" l="1"/>
  <c r="F9" i="7"/>
  <c r="H33" i="11" l="1"/>
  <c r="B1" i="2" l="1"/>
  <c r="A1" i="11" l="1"/>
  <c r="E9" i="7" l="1"/>
  <c r="H7" i="11" l="1"/>
  <c r="H12" i="11" s="1"/>
  <c r="H14" i="11" l="1"/>
  <c r="H19" i="11" s="1"/>
  <c r="H20" i="11" l="1"/>
  <c r="H21" i="11" s="1"/>
  <c r="H47" i="11"/>
  <c r="H48" i="11" s="1"/>
  <c r="H5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ASSET01</author>
  </authors>
  <commentList>
    <comment ref="B3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ASSET01:</t>
        </r>
        <r>
          <rPr>
            <sz val="9"/>
            <color indexed="81"/>
            <rFont val="Tahoma"/>
            <family val="2"/>
          </rPr>
          <t xml:space="preserve">
เบี้ยประชุม+ค่าใช้จ่ายประชุม+ค่าจ้างทำความสะอาด ศ.อาหาร
</t>
        </r>
      </text>
    </comment>
    <comment ref="B44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ASSET01:</t>
        </r>
        <r>
          <rPr>
            <sz val="9"/>
            <color indexed="81"/>
            <rFont val="Tahoma"/>
            <family val="2"/>
          </rPr>
          <t xml:space="preserve">
ปกส.+ค่าเดินทางไปราชการ+นศ+OT</t>
        </r>
      </text>
    </comment>
  </commentList>
</comments>
</file>

<file path=xl/sharedStrings.xml><?xml version="1.0" encoding="utf-8"?>
<sst xmlns="http://schemas.openxmlformats.org/spreadsheetml/2006/main" count="308" uniqueCount="170">
  <si>
    <t>งบประมาณกำไรขาดทุน</t>
  </si>
  <si>
    <t>ประมาณการรายได้</t>
  </si>
  <si>
    <t>จำนวนเงิน (บาท)</t>
  </si>
  <si>
    <t>รายได้ประเภทที่ 1</t>
  </si>
  <si>
    <t>รายได้ประเภทที่ 2</t>
  </si>
  <si>
    <t>รายได้ประเภทที่ 3</t>
  </si>
  <si>
    <t>รายได้ประเภทที่ 4</t>
  </si>
  <si>
    <t>รายได้ประเภทที่ 5</t>
  </si>
  <si>
    <t>รวมรายได้</t>
  </si>
  <si>
    <t>ประมาณการต้นทุน</t>
  </si>
  <si>
    <t>ต้นทุนรายได้ประเภทที่ 1</t>
  </si>
  <si>
    <t>ต้นทุนรายได้ประเภทที่ 2</t>
  </si>
  <si>
    <t>ต้นทุนรายได้ประเภทที่ 3</t>
  </si>
  <si>
    <t>ต้นทุนรายได้ประเภทที่ 4</t>
  </si>
  <si>
    <t>ต้นทุนรายได้ประเภทที่ 5</t>
  </si>
  <si>
    <t>รวมต้นทุน</t>
  </si>
  <si>
    <t>ประมาณการกำไรขั้นต้น (บาท)</t>
  </si>
  <si>
    <t>ประมาณการกำไรขั้นต้น (% เปอร์เซนต์)</t>
  </si>
  <si>
    <t>รายได้อื่น</t>
  </si>
  <si>
    <t>รายได้เงินงบประมาณสนับสนุนจากมหาวิทยาลัยแม่โจ้</t>
  </si>
  <si>
    <t>ค่าใช้จ่ายอื่น</t>
  </si>
  <si>
    <t>ประมาณการค่าใช้จ่ายในการขาย</t>
  </si>
  <si>
    <t>ค่าใช้จ่ายส่งเสริมการขาย</t>
  </si>
  <si>
    <t>ค่าโฆษณา</t>
  </si>
  <si>
    <t>ค่าตอบแทนพนักงานขาย</t>
  </si>
  <si>
    <t>รวมประมาณการค่าใช้จ่ายในการขาย</t>
  </si>
  <si>
    <t>ประมาณการค่าใช้จ่ายในการบริหาร</t>
  </si>
  <si>
    <t>เงินเดือนบุคลากร-เงินงบประมาณ</t>
  </si>
  <si>
    <t>ค่าวัสดุดำเนินงาน</t>
  </si>
  <si>
    <t>ค่าสาธารณูปโภค</t>
  </si>
  <si>
    <t>รวมประมาณการค่าใช้จ่ายในการบริหาร</t>
  </si>
  <si>
    <t xml:space="preserve">กำไร(ขาดทุน) </t>
  </si>
  <si>
    <t>รายละเอียดประมาณการรายได้</t>
  </si>
  <si>
    <t>รายได้</t>
  </si>
  <si>
    <t>รวม</t>
  </si>
  <si>
    <t>รายละเอียดการประมาณการ</t>
  </si>
  <si>
    <t>จำนวนผลผลิต</t>
  </si>
  <si>
    <t>รายได้ต่อหน่วย</t>
  </si>
  <si>
    <t>ประมาณการรายได้รวม</t>
  </si>
  <si>
    <t>รายละเอียดประมาณการต้นทุน</t>
  </si>
  <si>
    <t>งบประมาณการลงทุน</t>
  </si>
  <si>
    <t>จำนวน</t>
  </si>
  <si>
    <t>หน่วยนับ</t>
  </si>
  <si>
    <t>ราคาต่อหน่วย</t>
  </si>
  <si>
    <t>รวมงบประมาณการลงทุน</t>
  </si>
  <si>
    <t xml:space="preserve"> </t>
  </si>
  <si>
    <t>หน่วยนับ (คน/ครั้ง/...)</t>
  </si>
  <si>
    <t>ค่าใช้จ่ายตามภาระกิจของมหาวิทยาลัย</t>
  </si>
  <si>
    <t>เงินเดือนบุคลากร-เงินรายได้</t>
  </si>
  <si>
    <t>ค่าใช้สอยอื่น</t>
  </si>
  <si>
    <t>ประมาณการ</t>
  </si>
  <si>
    <t>รายการ</t>
  </si>
  <si>
    <t xml:space="preserve">    -ข้าราชการ</t>
  </si>
  <si>
    <t xml:space="preserve">    -พนักงานมหาวิทยาลัย</t>
  </si>
  <si>
    <t xml:space="preserve">   -พนักงานราชการ</t>
  </si>
  <si>
    <t xml:space="preserve">   -.......................</t>
  </si>
  <si>
    <t>ต้นปี</t>
  </si>
  <si>
    <t>ปรับครั้งที่...</t>
  </si>
  <si>
    <t xml:space="preserve">รายละเอียดการขอตั้งประมาณการงบประมาณเงินรายได้ </t>
  </si>
  <si>
    <t>ค่าตอบแทน ใช้สอยและวัสดุ</t>
  </si>
  <si>
    <t>ลำดับที่</t>
  </si>
  <si>
    <t>หมวด/รายการ</t>
  </si>
  <si>
    <t>คำชี้แจงและเหตุผลสรุป</t>
  </si>
  <si>
    <t>แผ่นดิน</t>
  </si>
  <si>
    <t>ค่าตอบแทน ใช้สอย และวัสดุ</t>
  </si>
  <si>
    <t>ค่าตอบแทน</t>
  </si>
  <si>
    <t>ค่าใช้สอย</t>
  </si>
  <si>
    <t>ค่าเลี้ยงรับรอง</t>
  </si>
  <si>
    <t>ค่าวัสดุ</t>
  </si>
  <si>
    <t>วัสดุสำนักงาน</t>
  </si>
  <si>
    <t>วัสดุเชื้อเพลิงและหล่อลื่น</t>
  </si>
  <si>
    <t>วัสดุคอมพิวเตอร์</t>
  </si>
  <si>
    <t>วัสดุโฆษณาและเผยแพร่</t>
  </si>
  <si>
    <t>วัสดุการเกษตร</t>
  </si>
  <si>
    <t>วัสดุงานบ้านงานครัว</t>
  </si>
  <si>
    <t>วัสดุวิทยาศาสตร์หรือการแพทย์</t>
  </si>
  <si>
    <t>คำชี้แจงและเหตุผล</t>
  </si>
  <si>
    <t>อัตรา</t>
  </si>
  <si>
    <t>วงเงิน</t>
  </si>
  <si>
    <t>ค่าจ้าง</t>
  </si>
  <si>
    <t>เลขที่อัตรา</t>
  </si>
  <si>
    <t>จำนวนอัตรา</t>
  </si>
  <si>
    <t>จำนวนเดือนขอตั้ง (6)</t>
  </si>
  <si>
    <t>1</t>
  </si>
  <si>
    <t>- อัตราเดิม</t>
  </si>
  <si>
    <t>- อัตราใหม่</t>
  </si>
  <si>
    <t>รวมทั้งสิ้น</t>
  </si>
  <si>
    <t>เอกสารแนบ 1</t>
  </si>
  <si>
    <t>เอกสารแนบ 2</t>
  </si>
  <si>
    <t>เอกสารแนบ 4</t>
  </si>
  <si>
    <t>เอกสารแนบ 3</t>
  </si>
  <si>
    <t>เอกสารแนบ 5</t>
  </si>
  <si>
    <t xml:space="preserve">   -พนักงานสถาบัน ICAPS จำนวน 6 อัตรา</t>
  </si>
  <si>
    <t>-พนักงานสถาบัน ICAPS อัตราใหม่ 2 อัตรา</t>
  </si>
  <si>
    <t>-พนักงานมหาวิทยาลัยเงินรายได้สถาบัน ICAPS 1 อัตรา</t>
  </si>
  <si>
    <t>ปี 2562</t>
  </si>
  <si>
    <t>รับจริง-จ่ายจริง(ตค.60-มิย.61)</t>
  </si>
  <si>
    <t>ปี 2563</t>
  </si>
  <si>
    <t>ค่าครุภัณฑ์สำนักงาน</t>
  </si>
  <si>
    <t>ประมาณการปีงบประมาณ 2563 / เอกสารแนบ 2</t>
  </si>
  <si>
    <t>สำหรับปีงบประมาณ พ.ศ 2564</t>
  </si>
  <si>
    <t>ค่าเช่าเครื่องถ่ายเอกสาร</t>
  </si>
  <si>
    <t>ค่าถ่ายเอกสาร</t>
  </si>
  <si>
    <t>ประมาณการปีงบประมาณ 2564 / เอกสารแนบ 5</t>
  </si>
  <si>
    <t>ประมาณการปีงบประมาณ 2564 / เอกสารแนบ 4</t>
  </si>
  <si>
    <t>ประจำปี 2565</t>
  </si>
  <si>
    <t>สำหรับปีงบประมาณ พ.ศ 2565</t>
  </si>
  <si>
    <t>ปี 2565</t>
  </si>
  <si>
    <t>1. ภาษีมูลค่าเพิ่ม 7%</t>
  </si>
  <si>
    <t>3. ค่าตอบแทน</t>
  </si>
  <si>
    <t>4. ค่าใช้สอย</t>
  </si>
  <si>
    <t>5. ค่าวัสดุ</t>
  </si>
  <si>
    <r>
      <t xml:space="preserve">ชื่อรายรับแต่ละประเภท    </t>
    </r>
    <r>
      <rPr>
        <b/>
        <sz val="16"/>
        <color indexed="8"/>
        <rFont val="Calibri"/>
        <family val="2"/>
      </rPr>
      <t>→</t>
    </r>
  </si>
  <si>
    <t>.................................</t>
  </si>
  <si>
    <t>หน่วยงาน  ..................................</t>
  </si>
  <si>
    <t>1) รายการ..............................</t>
  </si>
  <si>
    <t>2) รายการ..............................</t>
  </si>
  <si>
    <t>3) รายการ..............................</t>
  </si>
  <si>
    <t>4) รายการ..............................</t>
  </si>
  <si>
    <t>2. ค่าครุภัณฑ์</t>
  </si>
  <si>
    <t>รายการลงทุน</t>
  </si>
  <si>
    <t>2.1 ครุภัณฑ์สำนักงาน</t>
  </si>
  <si>
    <t>2.2 ครุภัณฑ์คอมพิวเตอร์</t>
  </si>
  <si>
    <t>2.3 ครุภัณฑ์การเกษตรและเครื่องจักรกล</t>
  </si>
  <si>
    <t>2.4 ครุภัณฑ์งานบ้านงานครัว</t>
  </si>
  <si>
    <t>2.5 โปรแกรมคอมพิวเตอร์</t>
  </si>
  <si>
    <t>1.ค่าที่ดิน/ สิ่งก่อสร้าง</t>
  </si>
  <si>
    <t xml:space="preserve">ค่าสาธารณูปโภค </t>
  </si>
  <si>
    <t>ค่าบริการโทรศัพท์เคลื่อนที่</t>
  </si>
  <si>
    <t>ค่าบริการโทรศัพท์/โทรสารสำนักงาน</t>
  </si>
  <si>
    <t>ค่าเช่าสัญญาอินเตอร์เนต</t>
  </si>
  <si>
    <t>ค่าน้ำประปา</t>
  </si>
  <si>
    <t>ค่าไฟฟ้า</t>
  </si>
  <si>
    <t>รายจ่ายปี 2565</t>
  </si>
  <si>
    <t>เงินประจำตำแหน่ง</t>
  </si>
  <si>
    <t>ค่าเดินทาง</t>
  </si>
  <si>
    <t>ค่าเบี้ยประชุม</t>
  </si>
  <si>
    <t>ค่าตอบแทนนอกเวลา OT</t>
  </si>
  <si>
    <t>ค่าใช้จ่ายในการประชุม</t>
  </si>
  <si>
    <t>ค่าจ้างเหมาบริการ</t>
  </si>
  <si>
    <t>ค่าตอบแทนกรรมการ.....</t>
  </si>
  <si>
    <t>จำนวน*ครั้ง*บาท</t>
  </si>
  <si>
    <t>คุณลักษณะ</t>
  </si>
  <si>
    <t>แหล่งรายได้รายการ</t>
  </si>
  <si>
    <t>พนักงานของหน่วยงาน</t>
  </si>
  <si>
    <t>พนักงานมหาวิทยาลัยเงินรายได้</t>
  </si>
  <si>
    <t>เงินเพิ่มค่าจ้างพนักงานมหาวิทยาลัยเงินรายได้</t>
  </si>
  <si>
    <t>เงินเพิ่มค่าจ้างพนักงานหน่วยงาน</t>
  </si>
  <si>
    <t>ค่าใช้จ่ายบุคลากร</t>
  </si>
  <si>
    <t>จ้างเหมา.......................</t>
  </si>
  <si>
    <t>วุฒิการศึกษาตามตำแหน่งที่ขอตั้ง</t>
  </si>
  <si>
    <t>รวมค่าใช้จ่าย</t>
  </si>
  <si>
    <t>รายได้-ค่าใช้จ่าย</t>
  </si>
  <si>
    <t>เอกสารแนบ 6</t>
  </si>
  <si>
    <t>6. ค่าสาธารณูปโภค</t>
  </si>
  <si>
    <t>7. ครุภัณฑ์</t>
  </si>
  <si>
    <t>8. สิ่งก่อสร้าง/ปรับปรุง</t>
  </si>
  <si>
    <t>9. เงินอุดหนุนโครงการ</t>
  </si>
  <si>
    <t>เงินอุดหนุน</t>
  </si>
  <si>
    <t>สมทบประกันสังคม</t>
  </si>
  <si>
    <t>สมทบกองทุนทดแทน</t>
  </si>
  <si>
    <t xml:space="preserve">2. ค่าใช้จ่ายบุคลากร </t>
  </si>
  <si>
    <t>รายละเอียดรายได้</t>
  </si>
  <si>
    <t>รายการ..................................</t>
  </si>
  <si>
    <t>รายได้/หน่วย</t>
  </si>
  <si>
    <t>จำนวนหน่วย</t>
  </si>
  <si>
    <t xml:space="preserve">แหล่งทุนภายนอก </t>
  </si>
  <si>
    <t>เงินผลประโยชน์ เช่น ขายสินค้า, bid งานได้</t>
  </si>
  <si>
    <t>รายได้จากผลผลิตฟาร์ม เช่น ขายพืช ผัก สัตว์ ที่เป็นผลผลิตในฟาร์ม</t>
  </si>
  <si>
    <t>เอกสารแนบ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</si>
</sst>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7" formatCode="_(* #,##0_);_(* \(#,##0\);_(* &quot;-&quot;??_);_(@_)"/>
  </numFmts>
  <fonts count="62">
    <font>
      <sz val="11"/>
      <color indexed="8"/>
      <name val="Calibri"/>
    </font>
    <font>
      <sz val="11"/>
      <color theme="1"/>
      <name val="Helvetica"/>
      <family val="2"/>
      <charset val="22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4"/>
      <name val="CordiaUPC"/>
      <family val="2"/>
    </font>
    <font>
      <sz val="14"/>
      <name val="Cordia New"/>
      <family val="2"/>
    </font>
    <font>
      <sz val="14"/>
      <name val="CordiaUPC"/>
      <family val="2"/>
    </font>
    <font>
      <sz val="12"/>
      <name val="Times New Roman"/>
      <family val="1"/>
    </font>
    <font>
      <sz val="14"/>
      <name val="AngsanaUPC"/>
      <family val="1"/>
      <charset val="22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Helvetica"/>
      <family val="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2"/>
      <name val="นูลมรผ"/>
      <charset val="129"/>
    </font>
    <font>
      <sz val="10"/>
      <color indexed="8"/>
      <name val="Arial"/>
      <family val="2"/>
    </font>
    <font>
      <sz val="12"/>
      <name val="นูลมรผ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i/>
      <sz val="12"/>
      <name val="TH SarabunPSK"/>
      <family val="2"/>
    </font>
    <font>
      <b/>
      <i/>
      <sz val="14"/>
      <name val="TH SarabunPSK"/>
      <family val="2"/>
    </font>
    <font>
      <i/>
      <sz val="12"/>
      <name val="TH SarabunPSK"/>
      <family val="2"/>
    </font>
    <font>
      <i/>
      <sz val="14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u val="singleAccounting"/>
      <sz val="16"/>
      <color indexed="8"/>
      <name val="TH SarabunPSK"/>
      <family val="2"/>
    </font>
    <font>
      <b/>
      <u val="singleAccounting"/>
      <sz val="14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4"/>
      <color indexed="8"/>
      <name val="TH SarabunPSK"/>
      <family val="2"/>
    </font>
    <font>
      <b/>
      <u/>
      <sz val="14"/>
      <color indexed="8"/>
      <name val="TH SarabunPSK"/>
      <family val="2"/>
    </font>
    <font>
      <sz val="12"/>
      <color indexed="8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u/>
      <sz val="14"/>
      <name val="TH SarabunPSK"/>
      <family val="2"/>
    </font>
    <font>
      <b/>
      <i/>
      <u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3"/>
      <name val="TH SarabunPSK"/>
      <family val="2"/>
    </font>
    <font>
      <sz val="112"/>
      <color indexed="8"/>
      <name val="TH SarabunPSK"/>
      <family val="2"/>
    </font>
    <font>
      <b/>
      <sz val="16"/>
      <color indexed="8"/>
      <name val="Calibri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8"/>
      <name val="TH SarabunPSK"/>
      <family val="2"/>
    </font>
    <font>
      <b/>
      <sz val="16"/>
      <color rgb="FF000000"/>
      <name val="TH SarabunPSK"/>
      <family val="2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u val="singleAccounting"/>
      <sz val="14"/>
      <color indexed="8"/>
      <name val="Angsana New"/>
      <family val="1"/>
    </font>
    <font>
      <sz val="11"/>
      <color indexed="8"/>
      <name val="Angsana New"/>
      <family val="1"/>
    </font>
    <font>
      <b/>
      <sz val="14"/>
      <color indexed="8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/>
      <diagonal/>
    </border>
    <border>
      <left style="hair">
        <color theme="0" tint="-0.14999847407452621"/>
      </left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 style="thin">
        <color theme="1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</borders>
  <cellStyleXfs count="69">
    <xf numFmtId="0" fontId="0" fillId="0" borderId="0" applyNumberFormat="0" applyFill="0" applyBorder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9" fontId="10" fillId="0" borderId="0"/>
    <xf numFmtId="0" fontId="11" fillId="0" borderId="0" applyFont="0" applyFill="0" applyBorder="0" applyAlignment="0" applyProtection="0"/>
    <xf numFmtId="0" fontId="12" fillId="0" borderId="26" applyNumberFormat="0" applyAlignment="0" applyProtection="0">
      <alignment horizontal="left" vertical="center"/>
    </xf>
    <xf numFmtId="0" fontId="12" fillId="0" borderId="19">
      <alignment horizontal="left" vertical="center"/>
    </xf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9" fillId="0" borderId="0"/>
    <xf numFmtId="0" fontId="17" fillId="0" borderId="0"/>
    <xf numFmtId="0" fontId="8" fillId="0" borderId="0"/>
    <xf numFmtId="0" fontId="8" fillId="0" borderId="0"/>
  </cellStyleXfs>
  <cellXfs count="374">
    <xf numFmtId="0" fontId="0" fillId="0" borderId="0" xfId="0" applyFont="1" applyAlignment="1"/>
    <xf numFmtId="0" fontId="21" fillId="0" borderId="0" xfId="0" applyNumberFormat="1" applyFont="1" applyAlignment="1"/>
    <xf numFmtId="164" fontId="21" fillId="0" borderId="0" xfId="1" applyFont="1" applyAlignment="1"/>
    <xf numFmtId="0" fontId="21" fillId="0" borderId="0" xfId="0" applyFont="1" applyAlignment="1"/>
    <xf numFmtId="0" fontId="22" fillId="0" borderId="0" xfId="0" applyNumberFormat="1" applyFont="1" applyAlignment="1">
      <alignment horizontal="center"/>
    </xf>
    <xf numFmtId="164" fontId="22" fillId="0" borderId="0" xfId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NumberFormat="1" applyFont="1" applyAlignment="1">
      <alignment horizontal="center" vertical="center"/>
    </xf>
    <xf numFmtId="164" fontId="22" fillId="0" borderId="0" xfId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164" fontId="21" fillId="0" borderId="0" xfId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NumberFormat="1" applyFont="1" applyAlignment="1"/>
    <xf numFmtId="164" fontId="22" fillId="0" borderId="0" xfId="1" applyFont="1" applyAlignment="1"/>
    <xf numFmtId="0" fontId="22" fillId="0" borderId="0" xfId="0" applyFont="1" applyAlignment="1"/>
    <xf numFmtId="164" fontId="21" fillId="3" borderId="0" xfId="1" applyFont="1" applyFill="1" applyAlignment="1"/>
    <xf numFmtId="164" fontId="21" fillId="0" borderId="0" xfId="0" applyNumberFormat="1" applyFont="1" applyAlignment="1"/>
    <xf numFmtId="165" fontId="21" fillId="0" borderId="0" xfId="1" applyNumberFormat="1" applyFont="1" applyAlignment="1"/>
    <xf numFmtId="0" fontId="23" fillId="0" borderId="0" xfId="0" applyNumberFormat="1" applyFont="1" applyAlignment="1"/>
    <xf numFmtId="164" fontId="23" fillId="0" borderId="0" xfId="1" applyFont="1" applyAlignment="1"/>
    <xf numFmtId="164" fontId="23" fillId="0" borderId="0" xfId="0" applyNumberFormat="1" applyFont="1" applyAlignment="1"/>
    <xf numFmtId="0" fontId="26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27" fillId="0" borderId="0" xfId="3" applyFont="1" applyAlignment="1">
      <alignment vertical="center"/>
    </xf>
    <xf numFmtId="0" fontId="28" fillId="0" borderId="0" xfId="3" applyFont="1" applyAlignment="1">
      <alignment vertical="center"/>
    </xf>
    <xf numFmtId="0" fontId="27" fillId="0" borderId="0" xfId="3" applyFont="1"/>
    <xf numFmtId="0" fontId="28" fillId="0" borderId="0" xfId="3" applyFont="1"/>
    <xf numFmtId="0" fontId="26" fillId="0" borderId="0" xfId="3" applyFont="1"/>
    <xf numFmtId="0" fontId="23" fillId="0" borderId="0" xfId="3" applyFont="1"/>
    <xf numFmtId="164" fontId="29" fillId="0" borderId="0" xfId="3" applyNumberFormat="1" applyFont="1"/>
    <xf numFmtId="0" fontId="30" fillId="0" borderId="0" xfId="3" applyFont="1"/>
    <xf numFmtId="164" fontId="26" fillId="0" borderId="0" xfId="3" applyNumberFormat="1" applyFont="1" applyAlignment="1">
      <alignment horizontal="left" vertical="top"/>
    </xf>
    <xf numFmtId="0" fontId="23" fillId="0" borderId="0" xfId="3" applyFont="1" applyAlignment="1">
      <alignment horizontal="left" vertical="top"/>
    </xf>
    <xf numFmtId="164" fontId="26" fillId="0" borderId="0" xfId="3" applyNumberFormat="1" applyFont="1" applyAlignment="1">
      <alignment horizontal="left"/>
    </xf>
    <xf numFmtId="0" fontId="23" fillId="0" borderId="0" xfId="3" applyFont="1" applyAlignment="1">
      <alignment horizontal="left"/>
    </xf>
    <xf numFmtId="0" fontId="26" fillId="0" borderId="0" xfId="3" applyFont="1" applyAlignment="1">
      <alignment horizontal="left"/>
    </xf>
    <xf numFmtId="0" fontId="26" fillId="0" borderId="0" xfId="3" applyFont="1" applyFill="1"/>
    <xf numFmtId="165" fontId="24" fillId="0" borderId="0" xfId="3" applyNumberFormat="1" applyFont="1" applyFill="1"/>
    <xf numFmtId="0" fontId="24" fillId="0" borderId="0" xfId="3" applyFont="1" applyFill="1"/>
    <xf numFmtId="0" fontId="23" fillId="0" borderId="0" xfId="58" applyFont="1"/>
    <xf numFmtId="164" fontId="23" fillId="0" borderId="0" xfId="6" applyFont="1"/>
    <xf numFmtId="164" fontId="26" fillId="0" borderId="0" xfId="6" applyFont="1" applyAlignment="1">
      <alignment horizontal="center" vertical="top"/>
    </xf>
    <xf numFmtId="164" fontId="35" fillId="0" borderId="0" xfId="1" applyFont="1" applyAlignment="1"/>
    <xf numFmtId="0" fontId="26" fillId="0" borderId="0" xfId="68" applyFont="1" applyBorder="1" applyAlignment="1">
      <alignment vertical="center"/>
    </xf>
    <xf numFmtId="164" fontId="37" fillId="0" borderId="0" xfId="6" applyFont="1" applyBorder="1" applyAlignment="1">
      <alignment horizontal="centerContinuous"/>
    </xf>
    <xf numFmtId="164" fontId="36" fillId="0" borderId="0" xfId="6" applyFont="1" applyAlignment="1">
      <alignment horizontal="centerContinuous" vertical="center"/>
    </xf>
    <xf numFmtId="0" fontId="20" fillId="0" borderId="0" xfId="68" applyFont="1" applyAlignment="1">
      <alignment vertical="center"/>
    </xf>
    <xf numFmtId="0" fontId="23" fillId="0" borderId="0" xfId="68" applyFont="1" applyAlignment="1">
      <alignment vertical="center"/>
    </xf>
    <xf numFmtId="0" fontId="23" fillId="0" borderId="0" xfId="68" applyFont="1" applyAlignment="1">
      <alignment vertical="top"/>
    </xf>
    <xf numFmtId="0" fontId="23" fillId="0" borderId="0" xfId="68" applyFont="1"/>
    <xf numFmtId="0" fontId="22" fillId="0" borderId="2" xfId="0" applyFont="1" applyBorder="1" applyAlignment="1"/>
    <xf numFmtId="49" fontId="22" fillId="2" borderId="4" xfId="0" applyNumberFormat="1" applyFont="1" applyFill="1" applyBorder="1" applyAlignment="1">
      <alignment horizontal="center" vertical="center"/>
    </xf>
    <xf numFmtId="164" fontId="21" fillId="2" borderId="3" xfId="1" applyFont="1" applyFill="1" applyBorder="1" applyAlignment="1">
      <alignment horizontal="center" vertical="center"/>
    </xf>
    <xf numFmtId="164" fontId="21" fillId="2" borderId="3" xfId="1" applyFont="1" applyFill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" fontId="21" fillId="2" borderId="3" xfId="1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4" fontId="23" fillId="3" borderId="0" xfId="1" applyFont="1" applyFill="1" applyAlignment="1"/>
    <xf numFmtId="3" fontId="32" fillId="0" borderId="0" xfId="0" applyNumberFormat="1" applyFont="1" applyAlignment="1"/>
    <xf numFmtId="164" fontId="40" fillId="0" borderId="0" xfId="1" applyFont="1" applyAlignment="1"/>
    <xf numFmtId="0" fontId="42" fillId="0" borderId="17" xfId="67" applyFont="1" applyBorder="1" applyAlignment="1">
      <alignment horizontal="center" vertical="top"/>
    </xf>
    <xf numFmtId="0" fontId="42" fillId="0" borderId="24" xfId="67" applyFont="1" applyBorder="1" applyAlignment="1">
      <alignment horizontal="center" vertical="top"/>
    </xf>
    <xf numFmtId="0" fontId="41" fillId="0" borderId="17" xfId="68" applyFont="1" applyBorder="1" applyAlignment="1">
      <alignment horizontal="center" vertical="center"/>
    </xf>
    <xf numFmtId="0" fontId="42" fillId="0" borderId="17" xfId="68" applyFont="1" applyBorder="1" applyAlignment="1">
      <alignment horizontal="center" vertical="center"/>
    </xf>
    <xf numFmtId="164" fontId="42" fillId="0" borderId="17" xfId="4" applyNumberFormat="1" applyFont="1" applyBorder="1" applyAlignment="1">
      <alignment vertical="center" wrapText="1"/>
    </xf>
    <xf numFmtId="164" fontId="26" fillId="0" borderId="0" xfId="1" applyFont="1" applyFill="1"/>
    <xf numFmtId="164" fontId="20" fillId="0" borderId="27" xfId="6" applyFont="1" applyFill="1" applyBorder="1" applyAlignment="1"/>
    <xf numFmtId="164" fontId="20" fillId="0" borderId="27" xfId="1" applyFont="1" applyFill="1" applyBorder="1" applyAlignment="1"/>
    <xf numFmtId="0" fontId="23" fillId="0" borderId="0" xfId="3" applyFont="1" applyFill="1" applyAlignment="1">
      <alignment vertical="center"/>
    </xf>
    <xf numFmtId="0" fontId="23" fillId="0" borderId="22" xfId="3" applyFont="1" applyFill="1" applyBorder="1" applyAlignment="1">
      <alignment horizontal="center" vertical="center"/>
    </xf>
    <xf numFmtId="0" fontId="23" fillId="0" borderId="22" xfId="3" applyFont="1" applyFill="1" applyBorder="1" applyAlignment="1">
      <alignment vertical="center"/>
    </xf>
    <xf numFmtId="165" fontId="20" fillId="0" borderId="21" xfId="4" applyNumberFormat="1" applyFont="1" applyFill="1" applyBorder="1" applyAlignment="1">
      <alignment horizontal="center" vertical="center"/>
    </xf>
    <xf numFmtId="0" fontId="23" fillId="0" borderId="24" xfId="3" applyFont="1" applyFill="1" applyBorder="1" applyAlignment="1">
      <alignment vertical="center"/>
    </xf>
    <xf numFmtId="0" fontId="23" fillId="0" borderId="24" xfId="3" applyFont="1" applyFill="1" applyBorder="1" applyAlignment="1">
      <alignment horizontal="center" vertical="center"/>
    </xf>
    <xf numFmtId="165" fontId="20" fillId="0" borderId="24" xfId="4" applyNumberFormat="1" applyFont="1" applyFill="1" applyBorder="1" applyAlignment="1">
      <alignment horizontal="center" vertical="center"/>
    </xf>
    <xf numFmtId="164" fontId="20" fillId="0" borderId="24" xfId="4" applyFont="1" applyFill="1" applyBorder="1" applyAlignment="1">
      <alignment horizontal="center" vertical="center"/>
    </xf>
    <xf numFmtId="164" fontId="20" fillId="0" borderId="24" xfId="1" applyFont="1" applyFill="1" applyBorder="1" applyAlignment="1">
      <alignment horizontal="center" vertical="center"/>
    </xf>
    <xf numFmtId="164" fontId="20" fillId="0" borderId="21" xfId="4" applyFont="1" applyFill="1" applyBorder="1" applyAlignment="1">
      <alignment horizontal="center" vertical="center"/>
    </xf>
    <xf numFmtId="0" fontId="20" fillId="0" borderId="21" xfId="3" applyFont="1" applyFill="1" applyBorder="1" applyAlignment="1">
      <alignment horizontal="center" vertical="center"/>
    </xf>
    <xf numFmtId="0" fontId="20" fillId="0" borderId="22" xfId="3" applyFont="1" applyFill="1" applyBorder="1" applyAlignment="1">
      <alignment horizontal="center" vertical="center"/>
    </xf>
    <xf numFmtId="0" fontId="20" fillId="0" borderId="22" xfId="3" applyFont="1" applyFill="1" applyBorder="1" applyAlignment="1">
      <alignment vertical="center"/>
    </xf>
    <xf numFmtId="164" fontId="20" fillId="0" borderId="18" xfId="4" applyFont="1" applyFill="1" applyBorder="1" applyAlignment="1">
      <alignment horizontal="center" vertical="center"/>
    </xf>
    <xf numFmtId="164" fontId="37" fillId="0" borderId="1" xfId="1" applyFont="1" applyBorder="1" applyAlignment="1">
      <alignment horizontal="center"/>
    </xf>
    <xf numFmtId="164" fontId="37" fillId="0" borderId="1" xfId="1" applyFont="1" applyBorder="1" applyAlignment="1">
      <alignment horizontal="center" vertical="center"/>
    </xf>
    <xf numFmtId="49" fontId="46" fillId="2" borderId="1" xfId="0" applyNumberFormat="1" applyFont="1" applyFill="1" applyBorder="1" applyAlignment="1">
      <alignment horizontal="left"/>
    </xf>
    <xf numFmtId="0" fontId="45" fillId="0" borderId="1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164" fontId="45" fillId="2" borderId="1" xfId="1" applyFont="1" applyFill="1" applyBorder="1" applyAlignment="1">
      <alignment horizontal="center"/>
    </xf>
    <xf numFmtId="0" fontId="47" fillId="0" borderId="0" xfId="0" applyNumberFormat="1" applyFont="1" applyAlignment="1">
      <alignment horizontal="center"/>
    </xf>
    <xf numFmtId="0" fontId="45" fillId="0" borderId="1" xfId="0" applyFont="1" applyBorder="1" applyAlignment="1">
      <alignment horizontal="left"/>
    </xf>
    <xf numFmtId="49" fontId="45" fillId="2" borderId="1" xfId="0" applyNumberFormat="1" applyFont="1" applyFill="1" applyBorder="1" applyAlignment="1">
      <alignment horizontal="left"/>
    </xf>
    <xf numFmtId="164" fontId="45" fillId="0" borderId="1" xfId="1" applyFont="1" applyBorder="1" applyAlignment="1"/>
    <xf numFmtId="0" fontId="45" fillId="0" borderId="1" xfId="0" applyFont="1" applyBorder="1" applyAlignment="1"/>
    <xf numFmtId="49" fontId="45" fillId="2" borderId="1" xfId="0" applyNumberFormat="1" applyFont="1" applyFill="1" applyBorder="1" applyAlignment="1"/>
    <xf numFmtId="49" fontId="45" fillId="2" borderId="1" xfId="0" applyNumberFormat="1" applyFont="1" applyFill="1" applyBorder="1" applyAlignment="1">
      <alignment horizontal="center"/>
    </xf>
    <xf numFmtId="0" fontId="47" fillId="0" borderId="0" xfId="0" applyNumberFormat="1" applyFont="1" applyAlignment="1"/>
    <xf numFmtId="0" fontId="46" fillId="5" borderId="1" xfId="0" applyFont="1" applyFill="1" applyBorder="1" applyAlignment="1"/>
    <xf numFmtId="49" fontId="46" fillId="5" borderId="1" xfId="0" applyNumberFormat="1" applyFont="1" applyFill="1" applyBorder="1" applyAlignment="1"/>
    <xf numFmtId="0" fontId="46" fillId="5" borderId="1" xfId="0" applyNumberFormat="1" applyFont="1" applyFill="1" applyBorder="1" applyAlignment="1">
      <alignment horizontal="center"/>
    </xf>
    <xf numFmtId="164" fontId="46" fillId="5" borderId="5" xfId="1" applyFont="1" applyFill="1" applyBorder="1" applyAlignment="1"/>
    <xf numFmtId="0" fontId="48" fillId="0" borderId="0" xfId="0" applyNumberFormat="1" applyFont="1" applyAlignment="1"/>
    <xf numFmtId="49" fontId="46" fillId="2" borderId="1" xfId="0" applyNumberFormat="1" applyFont="1" applyFill="1" applyBorder="1" applyAlignment="1"/>
    <xf numFmtId="164" fontId="48" fillId="0" borderId="0" xfId="1" applyFont="1" applyAlignment="1"/>
    <xf numFmtId="0" fontId="46" fillId="0" borderId="1" xfId="0" applyFont="1" applyBorder="1" applyAlignment="1"/>
    <xf numFmtId="0" fontId="46" fillId="0" borderId="1" xfId="0" applyFont="1" applyBorder="1" applyAlignment="1">
      <alignment horizontal="center"/>
    </xf>
    <xf numFmtId="164" fontId="46" fillId="0" borderId="15" xfId="0" applyNumberFormat="1" applyFont="1" applyBorder="1" applyAlignment="1"/>
    <xf numFmtId="2" fontId="45" fillId="0" borderId="1" xfId="2" applyNumberFormat="1" applyFont="1" applyBorder="1" applyAlignment="1"/>
    <xf numFmtId="49" fontId="45" fillId="0" borderId="1" xfId="0" applyNumberFormat="1" applyFont="1" applyBorder="1" applyAlignment="1"/>
    <xf numFmtId="49" fontId="46" fillId="0" borderId="1" xfId="0" applyNumberFormat="1" applyFont="1" applyBorder="1" applyAlignment="1"/>
    <xf numFmtId="0" fontId="45" fillId="5" borderId="1" xfId="0" applyFont="1" applyFill="1" applyBorder="1" applyAlignment="1"/>
    <xf numFmtId="49" fontId="45" fillId="5" borderId="1" xfId="0" applyNumberFormat="1" applyFont="1" applyFill="1" applyBorder="1" applyAlignment="1"/>
    <xf numFmtId="0" fontId="45" fillId="5" borderId="1" xfId="0" applyFont="1" applyFill="1" applyBorder="1" applyAlignment="1">
      <alignment horizontal="center"/>
    </xf>
    <xf numFmtId="164" fontId="45" fillId="5" borderId="15" xfId="1" applyFont="1" applyFill="1" applyBorder="1" applyAlignment="1"/>
    <xf numFmtId="164" fontId="45" fillId="0" borderId="15" xfId="1" applyFont="1" applyBorder="1" applyAlignment="1"/>
    <xf numFmtId="0" fontId="45" fillId="0" borderId="0" xfId="0" applyNumberFormat="1" applyFont="1" applyAlignment="1">
      <alignment horizontal="center"/>
    </xf>
    <xf numFmtId="49" fontId="45" fillId="2" borderId="1" xfId="0" applyNumberFormat="1" applyFont="1" applyFill="1" applyBorder="1" applyAlignment="1">
      <alignment horizontal="left" indent="1"/>
    </xf>
    <xf numFmtId="164" fontId="47" fillId="0" borderId="0" xfId="0" applyNumberFormat="1" applyFont="1" applyAlignment="1"/>
    <xf numFmtId="0" fontId="47" fillId="0" borderId="0" xfId="0" applyFont="1" applyAlignment="1"/>
    <xf numFmtId="164" fontId="23" fillId="0" borderId="31" xfId="6" applyFont="1" applyBorder="1" applyAlignment="1">
      <alignment horizontal="center" vertical="top"/>
    </xf>
    <xf numFmtId="164" fontId="23" fillId="0" borderId="0" xfId="6" applyFont="1" applyBorder="1" applyAlignment="1"/>
    <xf numFmtId="0" fontId="45" fillId="0" borderId="37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36" xfId="0" applyFont="1" applyBorder="1" applyAlignment="1"/>
    <xf numFmtId="164" fontId="45" fillId="2" borderId="1" xfId="1" applyFont="1" applyFill="1" applyBorder="1" applyAlignment="1">
      <alignment horizontal="left"/>
    </xf>
    <xf numFmtId="164" fontId="46" fillId="5" borderId="36" xfId="0" applyNumberFormat="1" applyFont="1" applyFill="1" applyBorder="1" applyAlignment="1">
      <alignment horizontal="center"/>
    </xf>
    <xf numFmtId="164" fontId="46" fillId="5" borderId="37" xfId="0" applyNumberFormat="1" applyFont="1" applyFill="1" applyBorder="1" applyAlignment="1">
      <alignment horizontal="center"/>
    </xf>
    <xf numFmtId="164" fontId="46" fillId="0" borderId="15" xfId="0" applyNumberFormat="1" applyFont="1" applyBorder="1" applyAlignment="1">
      <alignment horizontal="center"/>
    </xf>
    <xf numFmtId="164" fontId="45" fillId="0" borderId="1" xfId="1" applyFont="1" applyBorder="1" applyAlignment="1">
      <alignment horizontal="right"/>
    </xf>
    <xf numFmtId="164" fontId="46" fillId="5" borderId="36" xfId="0" applyNumberFormat="1" applyFont="1" applyFill="1" applyBorder="1" applyAlignment="1"/>
    <xf numFmtId="2" fontId="45" fillId="0" borderId="1" xfId="0" applyNumberFormat="1" applyFont="1" applyBorder="1" applyAlignment="1">
      <alignment horizontal="right"/>
    </xf>
    <xf numFmtId="0" fontId="45" fillId="0" borderId="38" xfId="0" applyFont="1" applyBorder="1" applyAlignment="1">
      <alignment horizontal="center"/>
    </xf>
    <xf numFmtId="164" fontId="46" fillId="5" borderId="39" xfId="0" applyNumberFormat="1" applyFont="1" applyFill="1" applyBorder="1" applyAlignment="1">
      <alignment horizontal="center"/>
    </xf>
    <xf numFmtId="164" fontId="46" fillId="0" borderId="38" xfId="0" applyNumberFormat="1" applyFont="1" applyBorder="1" applyAlignment="1">
      <alignment horizontal="center"/>
    </xf>
    <xf numFmtId="164" fontId="46" fillId="5" borderId="39" xfId="1" applyFont="1" applyFill="1" applyBorder="1" applyAlignment="1"/>
    <xf numFmtId="164" fontId="46" fillId="5" borderId="39" xfId="0" applyNumberFormat="1" applyFont="1" applyFill="1" applyBorder="1" applyAlignment="1"/>
    <xf numFmtId="0" fontId="45" fillId="0" borderId="40" xfId="0" applyFont="1" applyBorder="1" applyAlignment="1"/>
    <xf numFmtId="164" fontId="21" fillId="0" borderId="41" xfId="1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45" fillId="0" borderId="1" xfId="0" applyNumberFormat="1" applyFont="1" applyBorder="1" applyAlignment="1">
      <alignment horizontal="center"/>
    </xf>
    <xf numFmtId="164" fontId="45" fillId="0" borderId="42" xfId="1" applyFont="1" applyBorder="1" applyAlignment="1"/>
    <xf numFmtId="164" fontId="46" fillId="5" borderId="43" xfId="0" applyNumberFormat="1" applyFont="1" applyFill="1" applyBorder="1" applyAlignment="1"/>
    <xf numFmtId="164" fontId="46" fillId="5" borderId="44" xfId="0" applyNumberFormat="1" applyFont="1" applyFill="1" applyBorder="1" applyAlignment="1"/>
    <xf numFmtId="164" fontId="46" fillId="5" borderId="45" xfId="1" applyFont="1" applyFill="1" applyBorder="1" applyAlignment="1"/>
    <xf numFmtId="0" fontId="20" fillId="0" borderId="1" xfId="0" applyFont="1" applyBorder="1" applyAlignment="1">
      <alignment horizontal="center" vertical="center"/>
    </xf>
    <xf numFmtId="0" fontId="50" fillId="0" borderId="0" xfId="0" applyNumberFormat="1" applyFont="1" applyAlignment="1"/>
    <xf numFmtId="0" fontId="40" fillId="0" borderId="0" xfId="0" applyNumberFormat="1" applyFont="1" applyAlignment="1"/>
    <xf numFmtId="0" fontId="41" fillId="0" borderId="17" xfId="67" applyFont="1" applyBorder="1" applyAlignment="1">
      <alignment vertical="top" wrapText="1"/>
    </xf>
    <xf numFmtId="164" fontId="41" fillId="0" borderId="17" xfId="4" applyNumberFormat="1" applyFont="1" applyBorder="1" applyAlignment="1">
      <alignment vertical="top" wrapText="1"/>
    </xf>
    <xf numFmtId="164" fontId="41" fillId="0" borderId="17" xfId="4" applyNumberFormat="1" applyFont="1" applyBorder="1" applyAlignment="1">
      <alignment horizontal="center" vertical="top" wrapText="1"/>
    </xf>
    <xf numFmtId="0" fontId="41" fillId="0" borderId="17" xfId="68" applyFont="1" applyBorder="1" applyAlignment="1">
      <alignment vertical="top" wrapText="1"/>
    </xf>
    <xf numFmtId="0" fontId="41" fillId="0" borderId="17" xfId="67" applyFont="1" applyBorder="1" applyAlignment="1">
      <alignment horizontal="left" vertical="top" wrapText="1"/>
    </xf>
    <xf numFmtId="0" fontId="41" fillId="0" borderId="24" xfId="67" applyFont="1" applyBorder="1" applyAlignment="1">
      <alignment horizontal="left" vertical="top" wrapText="1"/>
    </xf>
    <xf numFmtId="0" fontId="24" fillId="0" borderId="0" xfId="3" applyFont="1" applyFill="1" applyAlignment="1">
      <alignment horizontal="left"/>
    </xf>
    <xf numFmtId="164" fontId="20" fillId="0" borderId="18" xfId="4" applyFont="1" applyFill="1" applyBorder="1" applyAlignment="1">
      <alignment horizontal="center" vertical="center"/>
    </xf>
    <xf numFmtId="0" fontId="42" fillId="0" borderId="0" xfId="68" applyFont="1" applyBorder="1" applyAlignment="1">
      <alignment horizontal="center" vertical="center"/>
    </xf>
    <xf numFmtId="49" fontId="31" fillId="2" borderId="17" xfId="0" applyNumberFormat="1" applyFont="1" applyFill="1" applyBorder="1" applyAlignment="1">
      <alignment horizontal="center" vertical="center"/>
    </xf>
    <xf numFmtId="49" fontId="31" fillId="2" borderId="17" xfId="0" applyNumberFormat="1" applyFont="1" applyFill="1" applyBorder="1" applyAlignment="1">
      <alignment horizontal="center"/>
    </xf>
    <xf numFmtId="2" fontId="31" fillId="2" borderId="6" xfId="0" applyNumberFormat="1" applyFont="1" applyFill="1" applyBorder="1" applyAlignment="1"/>
    <xf numFmtId="2" fontId="31" fillId="2" borderId="7" xfId="0" applyNumberFormat="1" applyFont="1" applyFill="1" applyBorder="1" applyAlignment="1"/>
    <xf numFmtId="49" fontId="31" fillId="2" borderId="6" xfId="0" applyNumberFormat="1" applyFont="1" applyFill="1" applyBorder="1" applyAlignment="1"/>
    <xf numFmtId="49" fontId="31" fillId="2" borderId="7" xfId="0" applyNumberFormat="1" applyFont="1" applyFill="1" applyBorder="1" applyAlignment="1"/>
    <xf numFmtId="2" fontId="52" fillId="2" borderId="8" xfId="0" applyNumberFormat="1" applyFont="1" applyFill="1" applyBorder="1" applyAlignment="1"/>
    <xf numFmtId="49" fontId="52" fillId="2" borderId="8" xfId="0" applyNumberFormat="1" applyFont="1" applyFill="1" applyBorder="1" applyAlignment="1"/>
    <xf numFmtId="0" fontId="53" fillId="0" borderId="0" xfId="0" applyNumberFormat="1" applyFont="1" applyAlignment="1"/>
    <xf numFmtId="0" fontId="53" fillId="0" borderId="0" xfId="0" applyNumberFormat="1" applyFont="1" applyAlignment="1">
      <alignment horizontal="right"/>
    </xf>
    <xf numFmtId="164" fontId="53" fillId="0" borderId="0" xfId="0" applyNumberFormat="1" applyFont="1" applyAlignment="1"/>
    <xf numFmtId="164" fontId="34" fillId="2" borderId="17" xfId="1" applyFont="1" applyFill="1" applyBorder="1" applyAlignment="1"/>
    <xf numFmtId="164" fontId="53" fillId="2" borderId="17" xfId="1" applyFont="1" applyFill="1" applyBorder="1" applyAlignment="1"/>
    <xf numFmtId="0" fontId="37" fillId="0" borderId="9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2" fontId="37" fillId="2" borderId="6" xfId="0" applyNumberFormat="1" applyFont="1" applyFill="1" applyBorder="1" applyAlignment="1">
      <alignment horizontal="center"/>
    </xf>
    <xf numFmtId="2" fontId="37" fillId="2" borderId="7" xfId="0" applyNumberFormat="1" applyFont="1" applyFill="1" applyBorder="1" applyAlignment="1">
      <alignment horizontal="center"/>
    </xf>
    <xf numFmtId="2" fontId="37" fillId="2" borderId="8" xfId="0" applyNumberFormat="1" applyFont="1" applyFill="1" applyBorder="1" applyAlignment="1">
      <alignment horizontal="center"/>
    </xf>
    <xf numFmtId="49" fontId="37" fillId="2" borderId="6" xfId="0" applyNumberFormat="1" applyFont="1" applyFill="1" applyBorder="1" applyAlignment="1">
      <alignment horizontal="center"/>
    </xf>
    <xf numFmtId="49" fontId="37" fillId="2" borderId="7" xfId="0" applyNumberFormat="1" applyFont="1" applyFill="1" applyBorder="1" applyAlignment="1">
      <alignment horizontal="center"/>
    </xf>
    <xf numFmtId="49" fontId="37" fillId="2" borderId="8" xfId="0" applyNumberFormat="1" applyFont="1" applyFill="1" applyBorder="1" applyAlignment="1">
      <alignment horizontal="center"/>
    </xf>
    <xf numFmtId="164" fontId="20" fillId="0" borderId="18" xfId="4" applyFont="1" applyFill="1" applyBorder="1" applyAlignment="1">
      <alignment horizontal="center" vertical="center"/>
    </xf>
    <xf numFmtId="164" fontId="20" fillId="0" borderId="19" xfId="4" applyFont="1" applyFill="1" applyBorder="1" applyAlignment="1">
      <alignment horizontal="center" vertical="center"/>
    </xf>
    <xf numFmtId="0" fontId="20" fillId="0" borderId="0" xfId="58" applyFont="1" applyFill="1" applyBorder="1" applyAlignment="1">
      <alignment horizontal="center"/>
    </xf>
    <xf numFmtId="164" fontId="20" fillId="0" borderId="0" xfId="6" applyFont="1" applyFill="1" applyBorder="1" applyAlignment="1">
      <alignment horizontal="center" vertical="center"/>
    </xf>
    <xf numFmtId="164" fontId="20" fillId="0" borderId="0" xfId="6" applyFont="1" applyFill="1" applyBorder="1" applyAlignment="1">
      <alignment horizontal="center"/>
    </xf>
    <xf numFmtId="164" fontId="20" fillId="0" borderId="19" xfId="4" applyFont="1" applyFill="1" applyBorder="1" applyAlignment="1">
      <alignment horizontal="center"/>
    </xf>
    <xf numFmtId="0" fontId="42" fillId="0" borderId="0" xfId="68" applyFont="1" applyBorder="1" applyAlignment="1">
      <alignment horizontal="center" vertical="center"/>
    </xf>
    <xf numFmtId="0" fontId="23" fillId="0" borderId="0" xfId="68" applyFont="1" applyAlignment="1">
      <alignment horizontal="center"/>
    </xf>
    <xf numFmtId="49" fontId="22" fillId="2" borderId="25" xfId="0" applyNumberFormat="1" applyFont="1" applyFill="1" applyBorder="1" applyAlignment="1">
      <alignment horizontal="center" vertical="center"/>
    </xf>
    <xf numFmtId="49" fontId="22" fillId="2" borderId="27" xfId="0" applyNumberFormat="1" applyFont="1" applyFill="1" applyBorder="1" applyAlignment="1">
      <alignment horizontal="center" vertical="center"/>
    </xf>
    <xf numFmtId="49" fontId="22" fillId="2" borderId="32" xfId="0" applyNumberFormat="1" applyFont="1" applyFill="1" applyBorder="1" applyAlignment="1">
      <alignment horizontal="center" vertical="center"/>
    </xf>
    <xf numFmtId="0" fontId="54" fillId="0" borderId="17" xfId="0" applyNumberFormat="1" applyFont="1" applyBorder="1" applyAlignment="1">
      <alignment horizontal="right"/>
    </xf>
    <xf numFmtId="43" fontId="53" fillId="0" borderId="17" xfId="0" applyNumberFormat="1" applyFont="1" applyBorder="1" applyAlignment="1"/>
    <xf numFmtId="49" fontId="21" fillId="2" borderId="3" xfId="0" applyNumberFormat="1" applyFont="1" applyFill="1" applyBorder="1" applyAlignment="1">
      <alignment horizontal="left" vertical="center" indent="4"/>
    </xf>
    <xf numFmtId="49" fontId="38" fillId="2" borderId="3" xfId="0" applyNumberFormat="1" applyFont="1" applyFill="1" applyBorder="1" applyAlignment="1">
      <alignment horizontal="left" vertical="center" indent="1"/>
    </xf>
    <xf numFmtId="0" fontId="38" fillId="2" borderId="34" xfId="0" applyNumberFormat="1" applyFont="1" applyFill="1" applyBorder="1" applyAlignment="1">
      <alignment horizontal="left" vertical="center" indent="1"/>
    </xf>
    <xf numFmtId="0" fontId="38" fillId="2" borderId="33" xfId="0" applyNumberFormat="1" applyFont="1" applyFill="1" applyBorder="1" applyAlignment="1">
      <alignment horizontal="left" vertical="center" indent="1"/>
    </xf>
    <xf numFmtId="0" fontId="38" fillId="2" borderId="16" xfId="0" applyNumberFormat="1" applyFont="1" applyFill="1" applyBorder="1" applyAlignment="1">
      <alignment horizontal="left" vertical="center" indent="1"/>
    </xf>
    <xf numFmtId="49" fontId="38" fillId="2" borderId="3" xfId="0" applyNumberFormat="1" applyFont="1" applyFill="1" applyBorder="1" applyAlignment="1">
      <alignment horizontal="left" vertical="center" indent="2"/>
    </xf>
    <xf numFmtId="49" fontId="39" fillId="4" borderId="3" xfId="0" applyNumberFormat="1" applyFont="1" applyFill="1" applyBorder="1" applyAlignment="1">
      <alignment vertical="center"/>
    </xf>
    <xf numFmtId="164" fontId="21" fillId="4" borderId="3" xfId="1" applyFont="1" applyFill="1" applyBorder="1" applyAlignment="1">
      <alignment horizontal="center" vertical="center"/>
    </xf>
    <xf numFmtId="164" fontId="21" fillId="4" borderId="3" xfId="1" applyFont="1" applyFill="1" applyBorder="1" applyAlignment="1">
      <alignment vertical="center"/>
    </xf>
    <xf numFmtId="0" fontId="23" fillId="0" borderId="17" xfId="3" applyFont="1" applyFill="1" applyBorder="1" applyAlignment="1">
      <alignment horizontal="left" vertical="center"/>
    </xf>
    <xf numFmtId="0" fontId="26" fillId="0" borderId="17" xfId="3" applyFont="1" applyFill="1" applyBorder="1"/>
    <xf numFmtId="0" fontId="23" fillId="0" borderId="17" xfId="3" applyFont="1" applyFill="1" applyBorder="1" applyAlignment="1">
      <alignment horizontal="left" vertical="top"/>
    </xf>
    <xf numFmtId="164" fontId="23" fillId="0" borderId="17" xfId="1" applyFont="1" applyFill="1" applyBorder="1" applyAlignment="1">
      <alignment horizontal="center" vertical="top"/>
    </xf>
    <xf numFmtId="164" fontId="23" fillId="0" borderId="17" xfId="6" applyFont="1" applyFill="1" applyBorder="1" applyAlignment="1">
      <alignment horizontal="left" vertical="top"/>
    </xf>
    <xf numFmtId="164" fontId="23" fillId="0" borderId="17" xfId="1" applyFont="1" applyFill="1" applyBorder="1" applyAlignment="1">
      <alignment horizontal="left" vertical="top"/>
    </xf>
    <xf numFmtId="0" fontId="23" fillId="0" borderId="17" xfId="3" applyFont="1" applyFill="1" applyBorder="1" applyAlignment="1">
      <alignment horizontal="left" vertical="top" wrapText="1"/>
    </xf>
    <xf numFmtId="164" fontId="23" fillId="0" borderId="17" xfId="1" applyFont="1" applyFill="1" applyBorder="1" applyAlignment="1">
      <alignment horizontal="center" vertical="center"/>
    </xf>
    <xf numFmtId="164" fontId="23" fillId="0" borderId="17" xfId="6" applyFont="1" applyFill="1" applyBorder="1" applyAlignment="1">
      <alignment horizontal="left" vertical="center"/>
    </xf>
    <xf numFmtId="0" fontId="23" fillId="0" borderId="17" xfId="3" applyFont="1" applyFill="1" applyBorder="1" applyAlignment="1">
      <alignment horizontal="left" vertical="center" wrapText="1"/>
    </xf>
    <xf numFmtId="0" fontId="23" fillId="0" borderId="17" xfId="3" applyFont="1" applyFill="1" applyBorder="1" applyAlignment="1">
      <alignment horizontal="center" vertical="center"/>
    </xf>
    <xf numFmtId="0" fontId="43" fillId="0" borderId="17" xfId="3" applyFont="1" applyFill="1" applyBorder="1" applyAlignment="1">
      <alignment horizontal="left" vertical="center"/>
    </xf>
    <xf numFmtId="164" fontId="49" fillId="0" borderId="17" xfId="1" applyFont="1" applyFill="1" applyBorder="1" applyAlignment="1">
      <alignment horizontal="center" vertical="center"/>
    </xf>
    <xf numFmtId="164" fontId="20" fillId="0" borderId="17" xfId="6" applyFont="1" applyFill="1" applyBorder="1" applyAlignment="1">
      <alignment horizontal="center" vertical="center"/>
    </xf>
    <xf numFmtId="165" fontId="20" fillId="0" borderId="17" xfId="6" applyNumberFormat="1" applyFont="1" applyFill="1" applyBorder="1" applyAlignment="1">
      <alignment horizontal="center" vertical="center"/>
    </xf>
    <xf numFmtId="0" fontId="23" fillId="0" borderId="17" xfId="3" applyFont="1" applyFill="1" applyBorder="1" applyAlignment="1">
      <alignment vertical="center"/>
    </xf>
    <xf numFmtId="0" fontId="28" fillId="0" borderId="17" xfId="3" applyFont="1" applyFill="1" applyBorder="1" applyAlignment="1">
      <alignment horizontal="center"/>
    </xf>
    <xf numFmtId="0" fontId="44" fillId="4" borderId="17" xfId="3" applyFont="1" applyFill="1" applyBorder="1" applyAlignment="1">
      <alignment horizontal="left" vertical="center"/>
    </xf>
    <xf numFmtId="164" fontId="20" fillId="4" borderId="17" xfId="1" applyFont="1" applyFill="1" applyBorder="1" applyAlignment="1">
      <alignment horizontal="center" vertical="center"/>
    </xf>
    <xf numFmtId="0" fontId="28" fillId="0" borderId="17" xfId="3" applyFont="1" applyFill="1" applyBorder="1" applyAlignment="1">
      <alignment vertical="center"/>
    </xf>
    <xf numFmtId="0" fontId="23" fillId="0" borderId="17" xfId="3" applyFont="1" applyFill="1" applyBorder="1" applyAlignment="1">
      <alignment horizontal="center"/>
    </xf>
    <xf numFmtId="164" fontId="23" fillId="0" borderId="17" xfId="6" applyFont="1" applyFill="1" applyBorder="1" applyAlignment="1">
      <alignment horizontal="center" vertical="center"/>
    </xf>
    <xf numFmtId="165" fontId="23" fillId="0" borderId="17" xfId="6" applyNumberFormat="1" applyFont="1" applyFill="1" applyBorder="1" applyAlignment="1">
      <alignment horizontal="center" vertical="center"/>
    </xf>
    <xf numFmtId="0" fontId="23" fillId="0" borderId="17" xfId="3" applyFont="1" applyFill="1" applyBorder="1" applyAlignment="1">
      <alignment vertical="center" wrapText="1"/>
    </xf>
    <xf numFmtId="165" fontId="28" fillId="0" borderId="17" xfId="6" applyNumberFormat="1" applyFont="1" applyFill="1" applyBorder="1" applyAlignment="1">
      <alignment horizontal="center" vertical="center"/>
    </xf>
    <xf numFmtId="165" fontId="20" fillId="0" borderId="17" xfId="7" applyNumberFormat="1" applyFont="1" applyFill="1" applyBorder="1" applyAlignment="1">
      <alignment horizontal="center" vertical="center"/>
    </xf>
    <xf numFmtId="164" fontId="28" fillId="0" borderId="17" xfId="6" applyFont="1" applyFill="1" applyBorder="1" applyAlignment="1">
      <alignment horizontal="center" vertical="center"/>
    </xf>
    <xf numFmtId="164" fontId="23" fillId="0" borderId="17" xfId="3" applyNumberFormat="1" applyFont="1" applyFill="1" applyBorder="1" applyAlignment="1">
      <alignment vertical="center"/>
    </xf>
    <xf numFmtId="164" fontId="28" fillId="0" borderId="17" xfId="3" applyNumberFormat="1" applyFont="1" applyFill="1" applyBorder="1" applyAlignment="1">
      <alignment vertical="center"/>
    </xf>
    <xf numFmtId="0" fontId="23" fillId="0" borderId="17" xfId="3" applyFont="1" applyFill="1" applyBorder="1" applyAlignment="1">
      <alignment horizontal="center" vertical="top"/>
    </xf>
    <xf numFmtId="164" fontId="20" fillId="0" borderId="35" xfId="4" applyFont="1" applyFill="1" applyBorder="1" applyAlignment="1">
      <alignment horizontal="center"/>
    </xf>
    <xf numFmtId="164" fontId="20" fillId="0" borderId="20" xfId="4" applyFont="1" applyFill="1" applyBorder="1" applyAlignment="1">
      <alignment horizontal="center"/>
    </xf>
    <xf numFmtId="0" fontId="42" fillId="0" borderId="17" xfId="67" applyFont="1" applyBorder="1" applyAlignment="1">
      <alignment horizontal="center" vertical="center"/>
    </xf>
    <xf numFmtId="0" fontId="42" fillId="0" borderId="17" xfId="67" applyFont="1" applyBorder="1" applyAlignment="1">
      <alignment horizontal="center" vertical="center" wrapText="1"/>
    </xf>
    <xf numFmtId="49" fontId="22" fillId="2" borderId="46" xfId="0" applyNumberFormat="1" applyFont="1" applyFill="1" applyBorder="1" applyAlignment="1">
      <alignment horizontal="center" vertical="center"/>
    </xf>
    <xf numFmtId="0" fontId="22" fillId="0" borderId="17" xfId="0" applyNumberFormat="1" applyFont="1" applyBorder="1" applyAlignment="1"/>
    <xf numFmtId="0" fontId="22" fillId="0" borderId="17" xfId="0" applyNumberFormat="1" applyFont="1" applyBorder="1" applyAlignment="1">
      <alignment horizontal="center"/>
    </xf>
    <xf numFmtId="49" fontId="22" fillId="2" borderId="6" xfId="0" applyNumberFormat="1" applyFont="1" applyFill="1" applyBorder="1" applyAlignment="1">
      <alignment horizontal="centerContinuous"/>
    </xf>
    <xf numFmtId="49" fontId="22" fillId="2" borderId="7" xfId="0" applyNumberFormat="1" applyFont="1" applyFill="1" applyBorder="1" applyAlignment="1">
      <alignment horizontal="centerContinuous"/>
    </xf>
    <xf numFmtId="49" fontId="22" fillId="2" borderId="8" xfId="0" applyNumberFormat="1" applyFont="1" applyFill="1" applyBorder="1" applyAlignment="1">
      <alignment horizontal="centerContinuous"/>
    </xf>
    <xf numFmtId="0" fontId="21" fillId="0" borderId="0" xfId="0" applyNumberFormat="1" applyFont="1" applyAlignment="1">
      <alignment horizontal="centerContinuous"/>
    </xf>
    <xf numFmtId="49" fontId="22" fillId="2" borderId="6" xfId="0" applyNumberFormat="1" applyFont="1" applyFill="1" applyBorder="1" applyAlignment="1">
      <alignment horizontal="centerContinuous" vertical="center"/>
    </xf>
    <xf numFmtId="0" fontId="22" fillId="2" borderId="7" xfId="0" applyNumberFormat="1" applyFont="1" applyFill="1" applyBorder="1" applyAlignment="1">
      <alignment horizontal="centerContinuous" vertical="center"/>
    </xf>
    <xf numFmtId="0" fontId="22" fillId="2" borderId="8" xfId="0" applyNumberFormat="1" applyFont="1" applyFill="1" applyBorder="1" applyAlignment="1">
      <alignment horizontal="centerContinuous" vertical="center"/>
    </xf>
    <xf numFmtId="164" fontId="21" fillId="4" borderId="47" xfId="1" applyFont="1" applyFill="1" applyBorder="1" applyAlignment="1">
      <alignment vertical="center"/>
    </xf>
    <xf numFmtId="164" fontId="21" fillId="2" borderId="47" xfId="1" applyFont="1" applyFill="1" applyBorder="1" applyAlignment="1">
      <alignment vertical="center"/>
    </xf>
    <xf numFmtId="164" fontId="21" fillId="4" borderId="47" xfId="1" applyFont="1" applyFill="1" applyBorder="1" applyAlignment="1">
      <alignment horizontal="center" vertical="center"/>
    </xf>
    <xf numFmtId="164" fontId="22" fillId="2" borderId="48" xfId="0" applyNumberFormat="1" applyFont="1" applyFill="1" applyBorder="1" applyAlignment="1">
      <alignment vertical="center"/>
    </xf>
    <xf numFmtId="0" fontId="21" fillId="0" borderId="17" xfId="0" applyNumberFormat="1" applyFont="1" applyBorder="1" applyAlignment="1">
      <alignment vertical="center"/>
    </xf>
    <xf numFmtId="0" fontId="22" fillId="0" borderId="17" xfId="0" applyNumberFormat="1" applyFont="1" applyBorder="1" applyAlignment="1">
      <alignment vertical="center"/>
    </xf>
    <xf numFmtId="164" fontId="37" fillId="0" borderId="29" xfId="6" applyFont="1" applyBorder="1" applyAlignment="1">
      <alignment horizontal="centerContinuous" vertical="center"/>
    </xf>
    <xf numFmtId="164" fontId="37" fillId="0" borderId="30" xfId="6" applyFont="1" applyBorder="1" applyAlignment="1">
      <alignment horizontal="centerContinuous" vertical="center"/>
    </xf>
    <xf numFmtId="164" fontId="37" fillId="0" borderId="0" xfId="6" applyFont="1" applyBorder="1" applyAlignment="1">
      <alignment horizontal="centerContinuous" vertical="center"/>
    </xf>
    <xf numFmtId="164" fontId="37" fillId="0" borderId="31" xfId="6" applyFont="1" applyBorder="1" applyAlignment="1">
      <alignment horizontal="centerContinuous" vertical="center"/>
    </xf>
    <xf numFmtId="164" fontId="37" fillId="0" borderId="27" xfId="6" applyFont="1" applyBorder="1" applyAlignment="1">
      <alignment horizontal="centerContinuous" vertical="center"/>
    </xf>
    <xf numFmtId="164" fontId="37" fillId="0" borderId="32" xfId="6" applyFont="1" applyBorder="1" applyAlignment="1">
      <alignment horizontal="centerContinuous" vertical="center"/>
    </xf>
    <xf numFmtId="165" fontId="37" fillId="0" borderId="23" xfId="1" applyNumberFormat="1" applyFont="1" applyBorder="1" applyAlignment="1">
      <alignment horizontal="centerContinuous" vertical="center"/>
    </xf>
    <xf numFmtId="165" fontId="37" fillId="0" borderId="28" xfId="1" applyNumberFormat="1" applyFont="1" applyBorder="1" applyAlignment="1">
      <alignment horizontal="centerContinuous" vertical="center"/>
    </xf>
    <xf numFmtId="165" fontId="37" fillId="0" borderId="25" xfId="1" applyNumberFormat="1" applyFont="1" applyBorder="1" applyAlignment="1">
      <alignment horizontal="centerContinuous" vertical="center"/>
    </xf>
    <xf numFmtId="165" fontId="23" fillId="0" borderId="0" xfId="1" applyNumberFormat="1" applyFont="1"/>
    <xf numFmtId="165" fontId="23" fillId="0" borderId="17" xfId="1" applyNumberFormat="1" applyFont="1" applyBorder="1" applyAlignment="1">
      <alignment horizontal="center" vertical="top"/>
    </xf>
    <xf numFmtId="164" fontId="20" fillId="0" borderId="17" xfId="6" applyFont="1" applyBorder="1"/>
    <xf numFmtId="164" fontId="23" fillId="0" borderId="17" xfId="6" applyFont="1" applyBorder="1" applyAlignment="1">
      <alignment horizontal="center" vertical="top"/>
    </xf>
    <xf numFmtId="165" fontId="23" fillId="0" borderId="17" xfId="1" applyNumberFormat="1" applyFont="1" applyBorder="1"/>
    <xf numFmtId="164" fontId="23" fillId="0" borderId="17" xfId="6" quotePrefix="1" applyFont="1" applyBorder="1"/>
    <xf numFmtId="164" fontId="23" fillId="0" borderId="17" xfId="6" applyFont="1" applyBorder="1" applyAlignment="1">
      <alignment horizontal="left"/>
    </xf>
    <xf numFmtId="164" fontId="23" fillId="0" borderId="17" xfId="6" quotePrefix="1" applyFont="1" applyBorder="1" applyAlignment="1">
      <alignment horizontal="left"/>
    </xf>
    <xf numFmtId="165" fontId="20" fillId="0" borderId="17" xfId="1" applyNumberFormat="1" applyFont="1" applyBorder="1" applyAlignment="1">
      <alignment horizontal="center" vertical="top"/>
    </xf>
    <xf numFmtId="164" fontId="20" fillId="0" borderId="17" xfId="6" applyFont="1" applyBorder="1" applyAlignment="1">
      <alignment wrapText="1"/>
    </xf>
    <xf numFmtId="165" fontId="20" fillId="0" borderId="17" xfId="1" applyNumberFormat="1" applyFont="1" applyBorder="1"/>
    <xf numFmtId="164" fontId="20" fillId="0" borderId="17" xfId="6" applyFont="1" applyBorder="1" applyAlignment="1"/>
    <xf numFmtId="165" fontId="20" fillId="0" borderId="17" xfId="1" applyNumberFormat="1" applyFont="1" applyBorder="1" applyAlignment="1"/>
    <xf numFmtId="164" fontId="20" fillId="0" borderId="21" xfId="6" applyFont="1" applyBorder="1" applyAlignment="1">
      <alignment vertical="center" wrapText="1"/>
    </xf>
    <xf numFmtId="164" fontId="20" fillId="0" borderId="22" xfId="6" applyFont="1" applyBorder="1" applyAlignment="1">
      <alignment vertical="center" wrapText="1"/>
    </xf>
    <xf numFmtId="165" fontId="23" fillId="0" borderId="23" xfId="1" applyNumberFormat="1" applyFont="1" applyBorder="1" applyAlignment="1">
      <alignment horizontal="center" vertical="center"/>
    </xf>
    <xf numFmtId="164" fontId="20" fillId="0" borderId="30" xfId="6" applyFont="1" applyBorder="1" applyAlignment="1">
      <alignment horizontal="center" vertical="center"/>
    </xf>
    <xf numFmtId="165" fontId="23" fillId="0" borderId="28" xfId="1" applyNumberFormat="1" applyFont="1" applyBorder="1" applyAlignment="1">
      <alignment horizontal="center" vertical="center"/>
    </xf>
    <xf numFmtId="164" fontId="20" fillId="0" borderId="31" xfId="6" applyFont="1" applyBorder="1" applyAlignment="1">
      <alignment horizontal="center" vertical="center"/>
    </xf>
    <xf numFmtId="164" fontId="23" fillId="0" borderId="0" xfId="6" applyFont="1" applyAlignment="1"/>
    <xf numFmtId="165" fontId="20" fillId="0" borderId="17" xfId="1" applyNumberFormat="1" applyFont="1" applyBorder="1" applyAlignment="1">
      <alignment vertical="center"/>
    </xf>
    <xf numFmtId="0" fontId="23" fillId="0" borderId="0" xfId="58" applyFont="1" applyAlignment="1"/>
    <xf numFmtId="165" fontId="20" fillId="0" borderId="35" xfId="1" applyNumberFormat="1" applyFont="1" applyBorder="1" applyAlignment="1">
      <alignment horizontal="center" vertical="center"/>
    </xf>
    <xf numFmtId="165" fontId="20" fillId="0" borderId="19" xfId="1" applyNumberFormat="1" applyFont="1" applyBorder="1" applyAlignment="1">
      <alignment horizontal="center" vertical="center"/>
    </xf>
    <xf numFmtId="165" fontId="20" fillId="0" borderId="20" xfId="1" applyNumberFormat="1" applyFont="1" applyBorder="1" applyAlignment="1">
      <alignment horizontal="center" vertical="center"/>
    </xf>
    <xf numFmtId="165" fontId="25" fillId="0" borderId="21" xfId="1" applyNumberFormat="1" applyFont="1" applyBorder="1" applyAlignment="1">
      <alignment horizontal="center" vertical="center" wrapText="1"/>
    </xf>
    <xf numFmtId="165" fontId="20" fillId="0" borderId="21" xfId="1" applyNumberFormat="1" applyFont="1" applyBorder="1" applyAlignment="1">
      <alignment horizontal="center" vertical="top"/>
    </xf>
    <xf numFmtId="165" fontId="20" fillId="0" borderId="21" xfId="1" applyNumberFormat="1" applyFont="1" applyBorder="1" applyAlignment="1">
      <alignment horizontal="center" vertical="center"/>
    </xf>
    <xf numFmtId="165" fontId="20" fillId="0" borderId="19" xfId="1" applyNumberFormat="1" applyFont="1" applyBorder="1" applyAlignment="1">
      <alignment vertical="top"/>
    </xf>
    <xf numFmtId="165" fontId="20" fillId="0" borderId="20" xfId="1" applyNumberFormat="1" applyFont="1" applyBorder="1" applyAlignment="1">
      <alignment vertical="top"/>
    </xf>
    <xf numFmtId="165" fontId="20" fillId="0" borderId="23" xfId="1" applyNumberFormat="1" applyFont="1" applyBorder="1" applyAlignment="1">
      <alignment horizontal="center" vertical="top"/>
    </xf>
    <xf numFmtId="165" fontId="25" fillId="0" borderId="24" xfId="1" applyNumberFormat="1" applyFont="1" applyBorder="1" applyAlignment="1">
      <alignment horizontal="center" vertical="center" wrapText="1"/>
    </xf>
    <xf numFmtId="165" fontId="20" fillId="0" borderId="24" xfId="1" applyNumberFormat="1" applyFont="1" applyBorder="1" applyAlignment="1">
      <alignment horizontal="center" vertical="top"/>
    </xf>
    <xf numFmtId="165" fontId="20" fillId="0" borderId="22" xfId="1" applyNumberFormat="1" applyFont="1" applyBorder="1" applyAlignment="1">
      <alignment horizontal="center" vertical="center"/>
    </xf>
    <xf numFmtId="165" fontId="20" fillId="0" borderId="22" xfId="1" applyNumberFormat="1" applyFont="1" applyBorder="1" applyAlignment="1">
      <alignment horizontal="center" vertical="top"/>
    </xf>
    <xf numFmtId="165" fontId="20" fillId="0" borderId="21" xfId="1" applyNumberFormat="1" applyFont="1" applyBorder="1" applyAlignment="1">
      <alignment horizontal="center" vertical="top" wrapText="1"/>
    </xf>
    <xf numFmtId="165" fontId="20" fillId="0" borderId="28" xfId="1" applyNumberFormat="1" applyFont="1" applyBorder="1" applyAlignment="1">
      <alignment horizontal="center" vertical="top"/>
    </xf>
    <xf numFmtId="165" fontId="23" fillId="0" borderId="17" xfId="1" applyNumberFormat="1" applyFont="1" applyFill="1" applyBorder="1" applyAlignment="1">
      <alignment horizontal="center" vertical="center"/>
    </xf>
    <xf numFmtId="165" fontId="23" fillId="0" borderId="17" xfId="1" applyNumberFormat="1" applyFont="1" applyBorder="1" applyAlignment="1">
      <alignment horizontal="center" vertical="center"/>
    </xf>
    <xf numFmtId="165" fontId="23" fillId="0" borderId="17" xfId="1" applyNumberFormat="1" applyFont="1" applyBorder="1" applyAlignment="1">
      <alignment vertical="top"/>
    </xf>
    <xf numFmtId="165" fontId="23" fillId="0" borderId="17" xfId="1" applyNumberFormat="1" applyFont="1" applyBorder="1" applyAlignment="1"/>
    <xf numFmtId="165" fontId="20" fillId="0" borderId="0" xfId="1" applyNumberFormat="1" applyFont="1" applyBorder="1" applyAlignment="1"/>
    <xf numFmtId="165" fontId="23" fillId="0" borderId="0" xfId="1" applyNumberFormat="1" applyFont="1" applyBorder="1" applyAlignment="1"/>
    <xf numFmtId="165" fontId="26" fillId="0" borderId="0" xfId="1" applyNumberFormat="1" applyFont="1" applyAlignment="1">
      <alignment horizontal="center" vertical="top"/>
    </xf>
    <xf numFmtId="165" fontId="26" fillId="0" borderId="0" xfId="1" applyNumberFormat="1" applyFont="1" applyFill="1" applyAlignment="1">
      <alignment horizontal="center" vertical="top"/>
    </xf>
    <xf numFmtId="165" fontId="26" fillId="0" borderId="0" xfId="1" applyNumberFormat="1" applyFont="1" applyAlignment="1">
      <alignment vertical="top" wrapText="1"/>
    </xf>
    <xf numFmtId="165" fontId="23" fillId="0" borderId="0" xfId="1" applyNumberFormat="1" applyFont="1" applyAlignment="1"/>
    <xf numFmtId="165" fontId="26" fillId="0" borderId="0" xfId="1" applyNumberFormat="1" applyFont="1" applyAlignment="1">
      <alignment vertical="top"/>
    </xf>
    <xf numFmtId="164" fontId="20" fillId="0" borderId="17" xfId="6" applyFont="1" applyBorder="1" applyAlignment="1">
      <alignment horizontal="center"/>
    </xf>
    <xf numFmtId="164" fontId="55" fillId="2" borderId="17" xfId="1" applyFont="1" applyFill="1" applyBorder="1" applyAlignment="1"/>
    <xf numFmtId="165" fontId="37" fillId="0" borderId="29" xfId="1" applyNumberFormat="1" applyFont="1" applyBorder="1" applyAlignment="1">
      <alignment horizontal="centerContinuous" vertical="center"/>
    </xf>
    <xf numFmtId="165" fontId="37" fillId="0" borderId="0" xfId="1" applyNumberFormat="1" applyFont="1" applyBorder="1" applyAlignment="1">
      <alignment horizontal="centerContinuous" vertical="center"/>
    </xf>
    <xf numFmtId="165" fontId="37" fillId="0" borderId="27" xfId="1" applyNumberFormat="1" applyFont="1" applyBorder="1" applyAlignment="1">
      <alignment horizontal="centerContinuous" vertical="center"/>
    </xf>
    <xf numFmtId="49" fontId="56" fillId="2" borderId="17" xfId="0" applyNumberFormat="1" applyFont="1" applyFill="1" applyBorder="1" applyAlignment="1">
      <alignment horizontal="center" vertical="center"/>
    </xf>
    <xf numFmtId="0" fontId="57" fillId="0" borderId="0" xfId="0" applyFont="1" applyAlignment="1"/>
    <xf numFmtId="0" fontId="57" fillId="0" borderId="0" xfId="0" applyNumberFormat="1" applyFont="1" applyAlignment="1"/>
    <xf numFmtId="164" fontId="59" fillId="0" borderId="0" xfId="1" applyFont="1" applyAlignment="1"/>
    <xf numFmtId="0" fontId="60" fillId="0" borderId="0" xfId="0" applyFont="1" applyAlignment="1"/>
    <xf numFmtId="165" fontId="60" fillId="0" borderId="0" xfId="1" applyNumberFormat="1" applyFont="1" applyAlignment="1"/>
    <xf numFmtId="0" fontId="61" fillId="0" borderId="17" xfId="0" applyFont="1" applyBorder="1" applyAlignment="1">
      <alignment horizontal="center"/>
    </xf>
    <xf numFmtId="0" fontId="61" fillId="0" borderId="17" xfId="0" applyNumberFormat="1" applyFont="1" applyBorder="1" applyAlignment="1">
      <alignment horizontal="center"/>
    </xf>
    <xf numFmtId="0" fontId="57" fillId="0" borderId="17" xfId="0" applyNumberFormat="1" applyFont="1" applyBorder="1" applyAlignment="1"/>
    <xf numFmtId="165" fontId="57" fillId="0" borderId="17" xfId="1" applyNumberFormat="1" applyFont="1" applyBorder="1" applyAlignment="1"/>
    <xf numFmtId="49" fontId="58" fillId="2" borderId="17" xfId="0" applyNumberFormat="1" applyFont="1" applyFill="1" applyBorder="1" applyAlignment="1"/>
    <xf numFmtId="164" fontId="57" fillId="0" borderId="17" xfId="1" applyFont="1" applyBorder="1" applyAlignment="1"/>
    <xf numFmtId="164" fontId="59" fillId="0" borderId="17" xfId="1" applyFont="1" applyBorder="1" applyAlignment="1"/>
    <xf numFmtId="0" fontId="60" fillId="0" borderId="17" xfId="0" applyFont="1" applyBorder="1" applyAlignment="1"/>
    <xf numFmtId="165" fontId="60" fillId="0" borderId="17" xfId="1" applyNumberFormat="1" applyFont="1" applyBorder="1" applyAlignment="1"/>
    <xf numFmtId="49" fontId="56" fillId="2" borderId="35" xfId="0" applyNumberFormat="1" applyFont="1" applyFill="1" applyBorder="1" applyAlignment="1">
      <alignment horizontal="center" vertical="center"/>
    </xf>
    <xf numFmtId="49" fontId="56" fillId="2" borderId="20" xfId="0" applyNumberFormat="1" applyFont="1" applyFill="1" applyBorder="1" applyAlignment="1">
      <alignment horizontal="center" vertical="center"/>
    </xf>
    <xf numFmtId="43" fontId="61" fillId="0" borderId="17" xfId="0" applyNumberFormat="1" applyFont="1" applyBorder="1" applyAlignment="1">
      <alignment horizontal="center"/>
    </xf>
    <xf numFmtId="49" fontId="56" fillId="4" borderId="17" xfId="0" applyNumberFormat="1" applyFont="1" applyFill="1" applyBorder="1" applyAlignment="1">
      <alignment horizontal="center" vertical="center"/>
    </xf>
    <xf numFmtId="165" fontId="57" fillId="4" borderId="17" xfId="1" applyNumberFormat="1" applyFont="1" applyFill="1" applyBorder="1" applyAlignment="1"/>
    <xf numFmtId="0" fontId="56" fillId="4" borderId="17" xfId="0" applyNumberFormat="1" applyFont="1" applyFill="1" applyBorder="1" applyAlignment="1"/>
    <xf numFmtId="165" fontId="61" fillId="4" borderId="17" xfId="1" applyNumberFormat="1" applyFont="1" applyFill="1" applyBorder="1" applyAlignment="1"/>
    <xf numFmtId="49" fontId="58" fillId="4" borderId="17" xfId="0" applyNumberFormat="1" applyFont="1" applyFill="1" applyBorder="1" applyAlignment="1"/>
    <xf numFmtId="0" fontId="60" fillId="4" borderId="17" xfId="0" applyFont="1" applyFill="1" applyBorder="1" applyAlignment="1"/>
    <xf numFmtId="164" fontId="60" fillId="4" borderId="17" xfId="1" applyFont="1" applyFill="1" applyBorder="1" applyAlignment="1"/>
    <xf numFmtId="49" fontId="32" fillId="2" borderId="17" xfId="0" applyNumberFormat="1" applyFont="1" applyFill="1" applyBorder="1" applyAlignment="1"/>
    <xf numFmtId="2" fontId="31" fillId="2" borderId="7" xfId="0" applyNumberFormat="1" applyFont="1" applyFill="1" applyBorder="1" applyAlignment="1">
      <alignment horizontal="center"/>
    </xf>
    <xf numFmtId="49" fontId="31" fillId="2" borderId="7" xfId="0" applyNumberFormat="1" applyFont="1" applyFill="1" applyBorder="1" applyAlignment="1">
      <alignment horizontal="center"/>
    </xf>
    <xf numFmtId="49" fontId="32" fillId="2" borderId="17" xfId="0" applyNumberFormat="1" applyFont="1" applyFill="1" applyBorder="1" applyAlignment="1">
      <alignment horizontal="center"/>
    </xf>
    <xf numFmtId="164" fontId="55" fillId="2" borderId="17" xfId="1" applyFont="1" applyFill="1" applyBorder="1" applyAlignment="1">
      <alignment horizontal="center"/>
    </xf>
    <xf numFmtId="49" fontId="31" fillId="2" borderId="37" xfId="0" applyNumberFormat="1" applyFont="1" applyFill="1" applyBorder="1" applyAlignment="1">
      <alignment horizontal="center" vertical="center"/>
    </xf>
    <xf numFmtId="0" fontId="53" fillId="0" borderId="37" xfId="0" applyFont="1" applyBorder="1" applyAlignment="1"/>
    <xf numFmtId="0" fontId="32" fillId="0" borderId="37" xfId="0" applyFont="1" applyBorder="1" applyAlignment="1"/>
    <xf numFmtId="49" fontId="52" fillId="2" borderId="17" xfId="0" applyNumberFormat="1" applyFont="1" applyFill="1" applyBorder="1" applyAlignment="1">
      <alignment horizontal="center" vertical="center"/>
    </xf>
    <xf numFmtId="164" fontId="32" fillId="2" borderId="17" xfId="1" applyFont="1" applyFill="1" applyBorder="1" applyAlignment="1">
      <alignment horizontal="center"/>
    </xf>
    <xf numFmtId="164" fontId="32" fillId="2" borderId="17" xfId="1" applyFont="1" applyFill="1" applyBorder="1" applyAlignment="1"/>
    <xf numFmtId="164" fontId="32" fillId="2" borderId="17" xfId="1" applyNumberFormat="1" applyFont="1" applyFill="1" applyBorder="1" applyAlignment="1">
      <alignment horizontal="center"/>
    </xf>
    <xf numFmtId="165" fontId="32" fillId="2" borderId="17" xfId="1" applyNumberFormat="1" applyFont="1" applyFill="1" applyBorder="1" applyAlignment="1"/>
    <xf numFmtId="164" fontId="32" fillId="2" borderId="17" xfId="1" applyFont="1" applyFill="1" applyBorder="1" applyAlignment="1">
      <alignment horizontal="right" vertical="center"/>
    </xf>
    <xf numFmtId="164" fontId="32" fillId="2" borderId="17" xfId="1" applyFont="1" applyFill="1" applyBorder="1" applyAlignment="1">
      <alignment horizontal="center" vertical="center"/>
    </xf>
    <xf numFmtId="164" fontId="32" fillId="2" borderId="17" xfId="1" applyNumberFormat="1" applyFont="1" applyFill="1" applyBorder="1" applyAlignment="1">
      <alignment horizontal="center" wrapText="1"/>
    </xf>
    <xf numFmtId="164" fontId="32" fillId="2" borderId="17" xfId="1" applyNumberFormat="1" applyFont="1" applyFill="1" applyBorder="1" applyAlignment="1"/>
    <xf numFmtId="164" fontId="36" fillId="2" borderId="17" xfId="1" applyNumberFormat="1" applyFont="1" applyFill="1" applyBorder="1" applyAlignment="1"/>
    <xf numFmtId="164" fontId="31" fillId="2" borderId="17" xfId="1" applyFont="1" applyFill="1" applyBorder="1" applyAlignment="1">
      <alignment horizontal="right"/>
    </xf>
    <xf numFmtId="164" fontId="31" fillId="2" borderId="17" xfId="1" applyFont="1" applyFill="1" applyBorder="1" applyAlignment="1">
      <alignment horizontal="center"/>
    </xf>
    <xf numFmtId="164" fontId="31" fillId="2" borderId="17" xfId="1" applyFont="1" applyFill="1" applyBorder="1" applyAlignment="1"/>
    <xf numFmtId="0" fontId="54" fillId="0" borderId="17" xfId="0" applyNumberFormat="1" applyFont="1" applyBorder="1" applyAlignment="1">
      <alignment horizontal="center"/>
    </xf>
    <xf numFmtId="49" fontId="33" fillId="4" borderId="17" xfId="0" applyNumberFormat="1" applyFont="1" applyFill="1" applyBorder="1" applyAlignment="1"/>
    <xf numFmtId="49" fontId="32" fillId="4" borderId="17" xfId="0" applyNumberFormat="1" applyFont="1" applyFill="1" applyBorder="1" applyAlignment="1">
      <alignment horizontal="center"/>
    </xf>
    <xf numFmtId="164" fontId="53" fillId="4" borderId="17" xfId="1" applyFont="1" applyFill="1" applyBorder="1" applyAlignment="1"/>
    <xf numFmtId="164" fontId="32" fillId="4" borderId="17" xfId="1" applyFont="1" applyFill="1" applyBorder="1" applyAlignment="1">
      <alignment horizontal="center"/>
    </xf>
    <xf numFmtId="164" fontId="32" fillId="4" borderId="17" xfId="1" applyFont="1" applyFill="1" applyBorder="1" applyAlignment="1"/>
    <xf numFmtId="49" fontId="33" fillId="4" borderId="17" xfId="0" applyNumberFormat="1" applyFont="1" applyFill="1" applyBorder="1" applyAlignment="1">
      <alignment horizontal="center"/>
    </xf>
    <xf numFmtId="0" fontId="53" fillId="4" borderId="17" xfId="0" applyNumberFormat="1" applyFont="1" applyFill="1" applyBorder="1" applyAlignment="1"/>
    <xf numFmtId="0" fontId="32" fillId="4" borderId="17" xfId="0" applyNumberFormat="1" applyFont="1" applyFill="1" applyBorder="1" applyAlignment="1"/>
  </cellXfs>
  <cellStyles count="69">
    <cellStyle name="0,0_x000d__x000a_NA_x000d__x000a_" xfId="8" xr:uid="{00000000-0005-0000-0000-000000000000}"/>
    <cellStyle name="75" xfId="9" xr:uid="{00000000-0005-0000-0000-000001000000}"/>
    <cellStyle name="Comma" xfId="1" builtinId="3"/>
    <cellStyle name="Comma 2" xfId="6" xr:uid="{00000000-0005-0000-0000-000003000000}"/>
    <cellStyle name="Comma 3" xfId="7" xr:uid="{00000000-0005-0000-0000-000004000000}"/>
    <cellStyle name="Dezimal_CSI Price Comparison" xfId="10" xr:uid="{00000000-0005-0000-0000-000005000000}"/>
    <cellStyle name="Header1" xfId="11" xr:uid="{00000000-0005-0000-0000-000006000000}"/>
    <cellStyle name="Header2" xfId="12" xr:uid="{00000000-0005-0000-0000-000007000000}"/>
    <cellStyle name="Normal" xfId="0" builtinId="0"/>
    <cellStyle name="Normal 2" xfId="3" xr:uid="{00000000-0005-0000-0000-000009000000}"/>
    <cellStyle name="Normal 2 2" xfId="68" xr:uid="{00000000-0005-0000-0000-00000A000000}"/>
    <cellStyle name="Percent" xfId="2" builtinId="5"/>
    <cellStyle name="เครื่องหมายจุลภาค 10" xfId="13" xr:uid="{00000000-0005-0000-0000-00000C000000}"/>
    <cellStyle name="เครื่องหมายจุลภาค 10 2" xfId="14" xr:uid="{00000000-0005-0000-0000-00000D000000}"/>
    <cellStyle name="เครื่องหมายจุลภาค 11" xfId="15" xr:uid="{00000000-0005-0000-0000-00000E000000}"/>
    <cellStyle name="เครื่องหมายจุลภาค 13" xfId="16" xr:uid="{00000000-0005-0000-0000-00000F000000}"/>
    <cellStyle name="เครื่องหมายจุลภาค 14" xfId="17" xr:uid="{00000000-0005-0000-0000-000010000000}"/>
    <cellStyle name="เครื่องหมายจุลภาค 2" xfId="4" xr:uid="{00000000-0005-0000-0000-000011000000}"/>
    <cellStyle name="เครื่องหมายจุลภาค 2 2" xfId="18" xr:uid="{00000000-0005-0000-0000-000012000000}"/>
    <cellStyle name="เครื่องหมายจุลภาค 2 2 2" xfId="19" xr:uid="{00000000-0005-0000-0000-000013000000}"/>
    <cellStyle name="เครื่องหมายจุลภาค 2 3" xfId="20" xr:uid="{00000000-0005-0000-0000-000014000000}"/>
    <cellStyle name="เครื่องหมายจุลภาค 2 4" xfId="21" xr:uid="{00000000-0005-0000-0000-000015000000}"/>
    <cellStyle name="เครื่องหมายจุลภาค 3" xfId="22" xr:uid="{00000000-0005-0000-0000-000016000000}"/>
    <cellStyle name="เครื่องหมายจุลภาค 3 2" xfId="23" xr:uid="{00000000-0005-0000-0000-000017000000}"/>
    <cellStyle name="เครื่องหมายจุลภาค 3 2 2" xfId="24" xr:uid="{00000000-0005-0000-0000-000018000000}"/>
    <cellStyle name="เครื่องหมายจุลภาค 3 3" xfId="25" xr:uid="{00000000-0005-0000-0000-000019000000}"/>
    <cellStyle name="เครื่องหมายจุลภาค 3 3 2" xfId="26" xr:uid="{00000000-0005-0000-0000-00001A000000}"/>
    <cellStyle name="เครื่องหมายจุลภาค 3 4" xfId="27" xr:uid="{00000000-0005-0000-0000-00001B000000}"/>
    <cellStyle name="เครื่องหมายจุลภาค 3 5" xfId="28" xr:uid="{00000000-0005-0000-0000-00001C000000}"/>
    <cellStyle name="เครื่องหมายจุลภาค 4" xfId="29" xr:uid="{00000000-0005-0000-0000-00001D000000}"/>
    <cellStyle name="เครื่องหมายจุลภาค 4 2" xfId="30" xr:uid="{00000000-0005-0000-0000-00001E000000}"/>
    <cellStyle name="เครื่องหมายจุลภาค 5" xfId="31" xr:uid="{00000000-0005-0000-0000-00001F000000}"/>
    <cellStyle name="เครื่องหมายจุลภาค 5 2" xfId="32" xr:uid="{00000000-0005-0000-0000-000020000000}"/>
    <cellStyle name="เครื่องหมายจุลภาค 6" xfId="33" xr:uid="{00000000-0005-0000-0000-000021000000}"/>
    <cellStyle name="เครื่องหมายจุลภาค 7" xfId="34" xr:uid="{00000000-0005-0000-0000-000022000000}"/>
    <cellStyle name="เครื่องหมายจุลภาค 8" xfId="35" xr:uid="{00000000-0005-0000-0000-000023000000}"/>
    <cellStyle name="เครื่องหมายจุลภาค 9" xfId="36" xr:uid="{00000000-0005-0000-0000-000024000000}"/>
    <cellStyle name="เปอร์เซ็นต์ 2" xfId="59" xr:uid="{00000000-0005-0000-0000-00003D000000}"/>
    <cellStyle name="เปอร์เซ็นต์ 3" xfId="60" xr:uid="{00000000-0005-0000-0000-00003E000000}"/>
    <cellStyle name="น้บะภฒ_95" xfId="37" xr:uid="{00000000-0005-0000-0000-000025000000}"/>
    <cellStyle name="ปกติ 10" xfId="38" xr:uid="{00000000-0005-0000-0000-000026000000}"/>
    <cellStyle name="ปกติ 12" xfId="39" xr:uid="{00000000-0005-0000-0000-000027000000}"/>
    <cellStyle name="ปกติ 13" xfId="40" xr:uid="{00000000-0005-0000-0000-000028000000}"/>
    <cellStyle name="ปกติ 2" xfId="5" xr:uid="{00000000-0005-0000-0000-000029000000}"/>
    <cellStyle name="ปกติ 2 2" xfId="41" xr:uid="{00000000-0005-0000-0000-00002A000000}"/>
    <cellStyle name="ปกติ 2 2 2" xfId="42" xr:uid="{00000000-0005-0000-0000-00002B000000}"/>
    <cellStyle name="ปกติ 2 3" xfId="43" xr:uid="{00000000-0005-0000-0000-00002C000000}"/>
    <cellStyle name="ปกติ 20" xfId="44" xr:uid="{00000000-0005-0000-0000-00002D000000}"/>
    <cellStyle name="ปกติ 28" xfId="45" xr:uid="{00000000-0005-0000-0000-00002E000000}"/>
    <cellStyle name="ปกติ 3" xfId="46" xr:uid="{00000000-0005-0000-0000-00002F000000}"/>
    <cellStyle name="ปกติ 3 2" xfId="47" xr:uid="{00000000-0005-0000-0000-000030000000}"/>
    <cellStyle name="ปกติ 3 2 2" xfId="48" xr:uid="{00000000-0005-0000-0000-000031000000}"/>
    <cellStyle name="ปกติ 3 8" xfId="49" xr:uid="{00000000-0005-0000-0000-000032000000}"/>
    <cellStyle name="ปกติ 4" xfId="50" xr:uid="{00000000-0005-0000-0000-000033000000}"/>
    <cellStyle name="ปกติ 4 2" xfId="51" xr:uid="{00000000-0005-0000-0000-000034000000}"/>
    <cellStyle name="ปกติ 5" xfId="52" xr:uid="{00000000-0005-0000-0000-000035000000}"/>
    <cellStyle name="ปกติ 5 2" xfId="53" xr:uid="{00000000-0005-0000-0000-000036000000}"/>
    <cellStyle name="ปกติ 5 3" xfId="54" xr:uid="{00000000-0005-0000-0000-000037000000}"/>
    <cellStyle name="ปกติ 5 4" xfId="55" xr:uid="{00000000-0005-0000-0000-000038000000}"/>
    <cellStyle name="ปกติ 6" xfId="56" xr:uid="{00000000-0005-0000-0000-000039000000}"/>
    <cellStyle name="ปกติ 7" xfId="57" xr:uid="{00000000-0005-0000-0000-00003A000000}"/>
    <cellStyle name="ปกติ_4_ฟอร์ม รายได้47mju_หน้า 3_49" xfId="58" xr:uid="{00000000-0005-0000-0000-00003B000000}"/>
    <cellStyle name="ปกติ_ฟอร์มรายได้46ส่งหน่วยงาน" xfId="67" xr:uid="{00000000-0005-0000-0000-00003C000000}"/>
    <cellStyle name="ฤธถ [0]_95" xfId="61" xr:uid="{00000000-0005-0000-0000-00003F000000}"/>
    <cellStyle name="ฤธถ_95" xfId="62" xr:uid="{00000000-0005-0000-0000-000040000000}"/>
    <cellStyle name="ล๋ศญ [0]_95" xfId="63" xr:uid="{00000000-0005-0000-0000-000041000000}"/>
    <cellStyle name="ล๋ศญ_95" xfId="64" xr:uid="{00000000-0005-0000-0000-000042000000}"/>
    <cellStyle name="ลักษณะ 1" xfId="65" xr:uid="{00000000-0005-0000-0000-000043000000}"/>
    <cellStyle name="วฅมุ_4ฟ๙ฝวภ๛" xfId="66" xr:uid="{00000000-0005-0000-0000-00004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0C0"/>
      <rgbColor rgb="FFFF0000"/>
      <rgbColor rgb="FF4F84E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lanning.mju.ac.th/work1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JE38"/>
  <sheetViews>
    <sheetView showGridLines="0" tabSelected="1" zoomScaleNormal="100" workbookViewId="0">
      <pane xSplit="2" ySplit="5" topLeftCell="H18" activePane="bottomRight" state="frozen"/>
      <selection pane="topRight" activeCell="C1" sqref="C1"/>
      <selection pane="bottomLeft" activeCell="A7" sqref="A7"/>
      <selection pane="bottomRight" activeCell="B25" sqref="B25"/>
    </sheetView>
  </sheetViews>
  <sheetFormatPr defaultColWidth="8.85546875" defaultRowHeight="22.5" customHeight="1"/>
  <cols>
    <col min="1" max="1" width="3.28515625" style="3" customWidth="1"/>
    <col min="2" max="2" width="30.7109375" style="1" bestFit="1" customWidth="1"/>
    <col min="3" max="3" width="21.85546875" style="11" customWidth="1"/>
    <col min="4" max="4" width="22.85546875" style="168" customWidth="1"/>
    <col min="5" max="5" width="23.140625" style="1" customWidth="1"/>
    <col min="6" max="6" width="20.85546875" style="1" customWidth="1"/>
    <col min="7" max="7" width="22.28515625" style="1" customWidth="1"/>
    <col min="8" max="17" width="19.7109375" style="1" customWidth="1"/>
    <col min="18" max="18" width="27.42578125" style="1" customWidth="1"/>
    <col min="19" max="19" width="17" style="1" customWidth="1"/>
    <col min="20" max="265" width="8.85546875" style="1" customWidth="1"/>
    <col min="266" max="16384" width="8.85546875" style="3"/>
  </cols>
  <sheetData>
    <row r="1" spans="2:19" ht="32.1" customHeight="1">
      <c r="B1" s="162" t="str">
        <f>'เอกสารแนบ 5 งบลงทุน'!A1</f>
        <v>หน่วยงาน  ..................................</v>
      </c>
      <c r="C1" s="345"/>
      <c r="D1" s="166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2:19" ht="24" customHeight="1">
      <c r="B2" s="164" t="s">
        <v>106</v>
      </c>
      <c r="C2" s="346"/>
      <c r="D2" s="167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2:19" ht="32.1" customHeight="1">
      <c r="B3" s="349"/>
      <c r="C3" s="349"/>
      <c r="D3" s="350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2:19" ht="32.1" customHeight="1">
      <c r="B4" s="160" t="s">
        <v>35</v>
      </c>
      <c r="C4" s="160" t="s">
        <v>169</v>
      </c>
      <c r="D4" s="352" t="s">
        <v>8</v>
      </c>
      <c r="E4" s="161" t="s">
        <v>33</v>
      </c>
      <c r="F4" s="161" t="s">
        <v>33</v>
      </c>
      <c r="G4" s="161" t="s">
        <v>33</v>
      </c>
      <c r="H4" s="161" t="s">
        <v>33</v>
      </c>
      <c r="I4" s="161" t="s">
        <v>33</v>
      </c>
      <c r="J4" s="161" t="s">
        <v>33</v>
      </c>
      <c r="K4" s="161" t="s">
        <v>33</v>
      </c>
      <c r="L4" s="161" t="s">
        <v>33</v>
      </c>
      <c r="M4" s="161" t="s">
        <v>33</v>
      </c>
      <c r="N4" s="161" t="s">
        <v>33</v>
      </c>
      <c r="O4" s="161" t="s">
        <v>33</v>
      </c>
      <c r="P4" s="161" t="s">
        <v>33</v>
      </c>
      <c r="Q4" s="161" t="s">
        <v>33</v>
      </c>
    </row>
    <row r="5" spans="2:19" ht="32.1" customHeight="1">
      <c r="B5" s="160" t="s">
        <v>112</v>
      </c>
      <c r="C5" s="160"/>
      <c r="D5" s="352"/>
      <c r="E5" s="161" t="s">
        <v>113</v>
      </c>
      <c r="F5" s="161" t="s">
        <v>113</v>
      </c>
      <c r="G5" s="161" t="s">
        <v>113</v>
      </c>
      <c r="H5" s="161" t="s">
        <v>113</v>
      </c>
      <c r="I5" s="161" t="s">
        <v>113</v>
      </c>
      <c r="J5" s="161" t="s">
        <v>113</v>
      </c>
      <c r="K5" s="161" t="s">
        <v>113</v>
      </c>
      <c r="L5" s="161" t="s">
        <v>113</v>
      </c>
      <c r="M5" s="161" t="s">
        <v>113</v>
      </c>
      <c r="N5" s="161" t="s">
        <v>113</v>
      </c>
      <c r="O5" s="161" t="s">
        <v>113</v>
      </c>
      <c r="P5" s="161" t="s">
        <v>113</v>
      </c>
      <c r="Q5" s="161" t="s">
        <v>113</v>
      </c>
    </row>
    <row r="6" spans="2:19" ht="32.1" customHeight="1">
      <c r="B6" s="366" t="s">
        <v>32</v>
      </c>
      <c r="C6" s="367" t="s">
        <v>87</v>
      </c>
      <c r="D6" s="368">
        <f>SUM(E6:Q6)</f>
        <v>0</v>
      </c>
      <c r="E6" s="369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</row>
    <row r="7" spans="2:19" ht="32.1" customHeight="1">
      <c r="B7" s="344" t="s">
        <v>36</v>
      </c>
      <c r="C7" s="347"/>
      <c r="D7" s="172">
        <f t="shared" ref="D7:D8" si="0">SUM(E7:Q7)</f>
        <v>0</v>
      </c>
      <c r="E7" s="355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S7" s="2"/>
    </row>
    <row r="8" spans="2:19" ht="32.1" customHeight="1">
      <c r="B8" s="344" t="s">
        <v>46</v>
      </c>
      <c r="C8" s="347"/>
      <c r="D8" s="172">
        <f t="shared" si="0"/>
        <v>0</v>
      </c>
      <c r="E8" s="357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</row>
    <row r="9" spans="2:19" ht="32.1" customHeight="1">
      <c r="B9" s="344" t="s">
        <v>37</v>
      </c>
      <c r="C9" s="347"/>
      <c r="D9" s="359" t="e">
        <f>D10/D7</f>
        <v>#DIV/0!</v>
      </c>
      <c r="E9" s="359" t="e">
        <f>E10/E7</f>
        <v>#DIV/0!</v>
      </c>
      <c r="F9" s="359" t="e">
        <f t="shared" ref="F9:I9" si="1">F10/F7</f>
        <v>#DIV/0!</v>
      </c>
      <c r="G9" s="359" t="e">
        <f t="shared" si="1"/>
        <v>#DIV/0!</v>
      </c>
      <c r="H9" s="359" t="e">
        <f t="shared" si="1"/>
        <v>#DIV/0!</v>
      </c>
      <c r="I9" s="359" t="e">
        <f t="shared" si="1"/>
        <v>#DIV/0!</v>
      </c>
      <c r="J9" s="359" t="e">
        <f t="shared" ref="J9" si="2">J10/J7</f>
        <v>#DIV/0!</v>
      </c>
      <c r="K9" s="359" t="e">
        <f t="shared" ref="K9" si="3">K10/K7</f>
        <v>#DIV/0!</v>
      </c>
      <c r="L9" s="359" t="e">
        <f t="shared" ref="L9" si="4">L10/L7</f>
        <v>#DIV/0!</v>
      </c>
      <c r="M9" s="359" t="e">
        <f t="shared" ref="M9" si="5">M10/M7</f>
        <v>#DIV/0!</v>
      </c>
      <c r="N9" s="359" t="e">
        <f t="shared" ref="N9" si="6">N10/N7</f>
        <v>#DIV/0!</v>
      </c>
      <c r="O9" s="359" t="e">
        <f t="shared" ref="O9" si="7">O10/O7</f>
        <v>#DIV/0!</v>
      </c>
      <c r="P9" s="359" t="e">
        <f t="shared" ref="P9" si="8">P10/P7</f>
        <v>#DIV/0!</v>
      </c>
      <c r="Q9" s="359" t="e">
        <f t="shared" ref="Q9" si="9">Q10/Q7</f>
        <v>#DIV/0!</v>
      </c>
    </row>
    <row r="10" spans="2:19" s="44" customFormat="1" ht="32.1" customHeight="1">
      <c r="B10" s="315" t="s">
        <v>38</v>
      </c>
      <c r="C10" s="348"/>
      <c r="D10" s="172">
        <f>SUM(E10:Q10)</f>
        <v>0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</row>
    <row r="11" spans="2:19" ht="32.1" customHeight="1">
      <c r="B11" s="366" t="s">
        <v>39</v>
      </c>
      <c r="C11" s="371"/>
      <c r="D11" s="372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</row>
    <row r="12" spans="2:19" ht="32.1" customHeight="1">
      <c r="B12" s="354" t="s">
        <v>108</v>
      </c>
      <c r="C12" s="353"/>
      <c r="D12" s="172">
        <f t="shared" ref="D12:D21" si="10">SUM(E12:Q12)</f>
        <v>0</v>
      </c>
      <c r="E12" s="360">
        <f>(E10*7/107)</f>
        <v>0</v>
      </c>
      <c r="F12" s="354">
        <v>0</v>
      </c>
      <c r="G12" s="354">
        <v>0</v>
      </c>
      <c r="H12" s="354">
        <v>0</v>
      </c>
      <c r="I12" s="354">
        <v>0</v>
      </c>
      <c r="J12" s="354">
        <v>0</v>
      </c>
      <c r="K12" s="354">
        <v>0</v>
      </c>
      <c r="L12" s="354">
        <v>0</v>
      </c>
      <c r="M12" s="354">
        <v>0</v>
      </c>
      <c r="N12" s="354">
        <v>0</v>
      </c>
      <c r="O12" s="354">
        <v>0</v>
      </c>
      <c r="P12" s="354">
        <v>0</v>
      </c>
      <c r="Q12" s="354">
        <v>0</v>
      </c>
      <c r="R12" s="18"/>
      <c r="S12" s="18"/>
    </row>
    <row r="13" spans="2:19" ht="32.1" customHeight="1">
      <c r="B13" s="354" t="s">
        <v>161</v>
      </c>
      <c r="C13" s="353" t="s">
        <v>88</v>
      </c>
      <c r="D13" s="172">
        <f t="shared" si="10"/>
        <v>0</v>
      </c>
      <c r="E13" s="360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18"/>
      <c r="S13" s="18"/>
    </row>
    <row r="14" spans="2:19" ht="32.1" customHeight="1">
      <c r="B14" s="354" t="s">
        <v>109</v>
      </c>
      <c r="C14" s="353" t="s">
        <v>90</v>
      </c>
      <c r="D14" s="172">
        <f t="shared" si="10"/>
        <v>0</v>
      </c>
      <c r="E14" s="360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18"/>
      <c r="S14" s="18"/>
    </row>
    <row r="15" spans="2:19" ht="32.1" customHeight="1">
      <c r="B15" s="354" t="s">
        <v>110</v>
      </c>
      <c r="C15" s="353" t="s">
        <v>90</v>
      </c>
      <c r="D15" s="172">
        <f t="shared" si="10"/>
        <v>0</v>
      </c>
      <c r="E15" s="360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18"/>
      <c r="S15" s="18"/>
    </row>
    <row r="16" spans="2:19" ht="32.1" customHeight="1">
      <c r="B16" s="354" t="s">
        <v>111</v>
      </c>
      <c r="C16" s="353" t="s">
        <v>90</v>
      </c>
      <c r="D16" s="172">
        <f t="shared" si="10"/>
        <v>0</v>
      </c>
      <c r="E16" s="360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18"/>
      <c r="S16" s="18"/>
    </row>
    <row r="17" spans="2:19" ht="32.1" customHeight="1">
      <c r="B17" s="354" t="s">
        <v>154</v>
      </c>
      <c r="C17" s="353" t="s">
        <v>89</v>
      </c>
      <c r="D17" s="172"/>
      <c r="E17" s="360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18"/>
      <c r="S17" s="18"/>
    </row>
    <row r="18" spans="2:19" ht="32.1" customHeight="1">
      <c r="B18" s="354" t="s">
        <v>155</v>
      </c>
      <c r="C18" s="353" t="s">
        <v>91</v>
      </c>
      <c r="D18" s="172">
        <f t="shared" si="10"/>
        <v>0</v>
      </c>
      <c r="E18" s="360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18"/>
      <c r="S18" s="18"/>
    </row>
    <row r="19" spans="2:19" ht="32.1" customHeight="1">
      <c r="B19" s="354" t="s">
        <v>156</v>
      </c>
      <c r="C19" s="353" t="s">
        <v>91</v>
      </c>
      <c r="D19" s="172">
        <f t="shared" si="10"/>
        <v>0</v>
      </c>
      <c r="E19" s="360"/>
      <c r="F19" s="354">
        <v>0</v>
      </c>
      <c r="G19" s="354">
        <v>0</v>
      </c>
      <c r="H19" s="354">
        <v>0</v>
      </c>
      <c r="I19" s="354">
        <v>0</v>
      </c>
      <c r="J19" s="354">
        <v>0</v>
      </c>
      <c r="K19" s="354">
        <v>0</v>
      </c>
      <c r="L19" s="354">
        <v>0</v>
      </c>
      <c r="M19" s="354">
        <v>0</v>
      </c>
      <c r="N19" s="354">
        <v>0</v>
      </c>
      <c r="O19" s="354">
        <v>0</v>
      </c>
      <c r="P19" s="354">
        <v>0</v>
      </c>
      <c r="Q19" s="354">
        <v>0</v>
      </c>
      <c r="R19" s="18"/>
    </row>
    <row r="20" spans="2:19" ht="32.1" customHeight="1">
      <c r="B20" s="354" t="s">
        <v>157</v>
      </c>
      <c r="C20" s="353" t="s">
        <v>153</v>
      </c>
      <c r="D20" s="172">
        <f t="shared" si="10"/>
        <v>0</v>
      </c>
      <c r="E20" s="361"/>
      <c r="F20" s="354">
        <v>0</v>
      </c>
      <c r="G20" s="354">
        <v>0</v>
      </c>
      <c r="H20" s="354">
        <v>0</v>
      </c>
      <c r="I20" s="354">
        <v>0</v>
      </c>
      <c r="J20" s="354">
        <v>0</v>
      </c>
      <c r="K20" s="354">
        <v>0</v>
      </c>
      <c r="L20" s="354">
        <v>0</v>
      </c>
      <c r="M20" s="354">
        <v>0</v>
      </c>
      <c r="N20" s="354">
        <v>0</v>
      </c>
      <c r="O20" s="354">
        <v>0</v>
      </c>
      <c r="P20" s="354">
        <v>0</v>
      </c>
      <c r="Q20" s="354">
        <v>0</v>
      </c>
      <c r="R20" s="18"/>
      <c r="S20" s="18"/>
    </row>
    <row r="21" spans="2:19" ht="32.1" customHeight="1">
      <c r="B21" s="354"/>
      <c r="C21" s="353"/>
      <c r="D21" s="172">
        <f t="shared" si="10"/>
        <v>0</v>
      </c>
      <c r="E21" s="361"/>
      <c r="F21" s="354">
        <v>0</v>
      </c>
      <c r="G21" s="354">
        <v>0</v>
      </c>
      <c r="H21" s="354">
        <v>0</v>
      </c>
      <c r="I21" s="354">
        <v>0</v>
      </c>
      <c r="J21" s="354">
        <v>0</v>
      </c>
      <c r="K21" s="354">
        <v>0</v>
      </c>
      <c r="L21" s="354">
        <v>0</v>
      </c>
      <c r="M21" s="354">
        <v>0</v>
      </c>
      <c r="N21" s="354">
        <v>0</v>
      </c>
      <c r="O21" s="354">
        <v>0</v>
      </c>
      <c r="P21" s="354">
        <v>0</v>
      </c>
      <c r="Q21" s="354">
        <v>0</v>
      </c>
      <c r="R21" s="18"/>
      <c r="S21" s="18"/>
    </row>
    <row r="22" spans="2:19" ht="32.1" customHeight="1">
      <c r="B22" s="354"/>
      <c r="C22" s="353"/>
      <c r="D22" s="172"/>
      <c r="E22" s="361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18"/>
      <c r="S22" s="18"/>
    </row>
    <row r="23" spans="2:19" ht="32.1" customHeight="1">
      <c r="B23" s="354"/>
      <c r="C23" s="353"/>
      <c r="D23" s="172"/>
      <c r="E23" s="361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18"/>
      <c r="S23" s="18"/>
    </row>
    <row r="24" spans="2:19" ht="32.1" customHeight="1">
      <c r="B24" s="354"/>
      <c r="C24" s="353"/>
      <c r="D24" s="172"/>
      <c r="E24" s="361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18"/>
      <c r="S24" s="18"/>
    </row>
    <row r="25" spans="2:19" ht="32.1" customHeight="1">
      <c r="B25" s="354"/>
      <c r="C25" s="353"/>
      <c r="D25" s="172"/>
      <c r="E25" s="361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18"/>
      <c r="S25" s="18"/>
    </row>
    <row r="26" spans="2:19" ht="32.1" customHeight="1">
      <c r="B26" s="354"/>
      <c r="C26" s="353"/>
      <c r="D26" s="172"/>
      <c r="E26" s="361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18"/>
      <c r="S26" s="18"/>
    </row>
    <row r="27" spans="2:19" ht="32.1" customHeight="1">
      <c r="B27" s="354"/>
      <c r="C27" s="353"/>
      <c r="D27" s="172"/>
      <c r="E27" s="361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18"/>
      <c r="S27" s="18"/>
    </row>
    <row r="28" spans="2:19" ht="32.1" customHeight="1">
      <c r="B28" s="354"/>
      <c r="C28" s="353"/>
      <c r="D28" s="172"/>
      <c r="E28" s="361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18"/>
      <c r="S28" s="18"/>
    </row>
    <row r="29" spans="2:19" ht="32.1" customHeight="1">
      <c r="B29" s="354"/>
      <c r="C29" s="353"/>
      <c r="D29" s="172"/>
      <c r="E29" s="361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18"/>
      <c r="S29" s="18"/>
    </row>
    <row r="30" spans="2:19" ht="32.1" customHeight="1">
      <c r="B30" s="354"/>
      <c r="C30" s="353"/>
      <c r="D30" s="172">
        <f>SUM(E30:Q30)</f>
        <v>0</v>
      </c>
      <c r="E30" s="360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18"/>
    </row>
    <row r="31" spans="2:19" ht="32.1" customHeight="1">
      <c r="B31" s="354"/>
      <c r="C31" s="353"/>
      <c r="D31" s="172">
        <f>SUM(E31:Q31)</f>
        <v>0</v>
      </c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</row>
    <row r="32" spans="2:19" ht="32.1" customHeight="1">
      <c r="B32" s="362" t="s">
        <v>151</v>
      </c>
      <c r="C32" s="363"/>
      <c r="D32" s="172">
        <f>SUM(E32:Q32)</f>
        <v>0</v>
      </c>
      <c r="E32" s="364">
        <f>SUM(E12:E31)</f>
        <v>0</v>
      </c>
      <c r="F32" s="364">
        <f>SUM(F12:F31)</f>
        <v>0</v>
      </c>
      <c r="G32" s="364">
        <f>SUM(G12:G31)</f>
        <v>0</v>
      </c>
      <c r="H32" s="364">
        <f>SUM(H12:H31)</f>
        <v>0</v>
      </c>
      <c r="I32" s="364">
        <f>SUM(I12:I31)</f>
        <v>0</v>
      </c>
      <c r="J32" s="364">
        <f>SUM(J12:J31)</f>
        <v>0</v>
      </c>
      <c r="K32" s="364">
        <f>SUM(K12:K31)</f>
        <v>0</v>
      </c>
      <c r="L32" s="364">
        <f>SUM(L12:L31)</f>
        <v>0</v>
      </c>
      <c r="M32" s="364">
        <f>SUM(M12:M31)</f>
        <v>0</v>
      </c>
      <c r="N32" s="364">
        <f>SUM(N12:N31)</f>
        <v>0</v>
      </c>
      <c r="O32" s="364">
        <f>SUM(O12:O31)</f>
        <v>0</v>
      </c>
      <c r="P32" s="364">
        <f>SUM(P12:P31)</f>
        <v>0</v>
      </c>
      <c r="Q32" s="364">
        <f>SUM(Q12:Q31)</f>
        <v>0</v>
      </c>
      <c r="R32" s="18"/>
    </row>
    <row r="33" spans="2:18" ht="22.5" customHeight="1">
      <c r="B33" s="196" t="s">
        <v>152</v>
      </c>
      <c r="C33" s="365"/>
      <c r="D33" s="172">
        <f>SUM(E33:Q33)</f>
        <v>0</v>
      </c>
      <c r="E33" s="197">
        <f>+E10-E32</f>
        <v>0</v>
      </c>
      <c r="F33" s="197">
        <f>+F10-F32</f>
        <v>0</v>
      </c>
      <c r="G33" s="197">
        <f>+G10-G32</f>
        <v>0</v>
      </c>
      <c r="H33" s="197">
        <f>+H10-H32</f>
        <v>0</v>
      </c>
      <c r="I33" s="197">
        <f>+I10-I32</f>
        <v>0</v>
      </c>
      <c r="J33" s="197">
        <f>+J10-J32</f>
        <v>0</v>
      </c>
      <c r="K33" s="197">
        <f>+K10-K32</f>
        <v>0</v>
      </c>
      <c r="L33" s="197">
        <f>+L10-L32</f>
        <v>0</v>
      </c>
      <c r="M33" s="197">
        <f>+M10-M32</f>
        <v>0</v>
      </c>
      <c r="N33" s="197">
        <f>+N10-N32</f>
        <v>0</v>
      </c>
      <c r="O33" s="197">
        <f>+O10-O32</f>
        <v>0</v>
      </c>
      <c r="P33" s="197">
        <f>+P10-P32</f>
        <v>0</v>
      </c>
      <c r="Q33" s="197">
        <f>+Q10-Q32</f>
        <v>0</v>
      </c>
      <c r="R33" s="18"/>
    </row>
    <row r="34" spans="2:18" ht="22.5" customHeight="1">
      <c r="D34" s="169"/>
      <c r="E34" s="2"/>
      <c r="H34" s="18"/>
    </row>
    <row r="35" spans="2:18" ht="22.5" customHeight="1">
      <c r="E35" s="18"/>
      <c r="F35" s="18"/>
      <c r="H35" s="18"/>
    </row>
    <row r="38" spans="2:18" ht="22.5" customHeight="1">
      <c r="D38" s="170"/>
    </row>
  </sheetData>
  <mergeCells count="1">
    <mergeCell ref="D4:D5"/>
  </mergeCells>
  <pageMargins left="0.45" right="0.7" top="0.54" bottom="0.75" header="0.3" footer="0.3"/>
  <pageSetup scale="72" fitToHeight="0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7EF1D-C8B4-488A-A09C-78EAA1B1DC69}">
  <sheetPr>
    <tabColor rgb="FF7030A0"/>
  </sheetPr>
  <dimension ref="A1:IP55"/>
  <sheetViews>
    <sheetView workbookViewId="0">
      <pane xSplit="2" ySplit="3" topLeftCell="C37" activePane="bottomRight" state="frozen"/>
      <selection pane="topRight" activeCell="C1" sqref="C1"/>
      <selection pane="bottomLeft" activeCell="A3" sqref="A3"/>
      <selection pane="bottomRight" activeCell="H41" sqref="H41"/>
    </sheetView>
  </sheetViews>
  <sheetFormatPr defaultRowHeight="16.5"/>
  <cols>
    <col min="1" max="1" width="4.85546875" style="324" customWidth="1"/>
    <col min="2" max="2" width="29.85546875" style="323" customWidth="1"/>
    <col min="3" max="3" width="21.140625" style="323" customWidth="1"/>
    <col min="4" max="4" width="19" style="323" customWidth="1"/>
    <col min="5" max="5" width="17.42578125" style="323" customWidth="1"/>
    <col min="6" max="16384" width="9.140625" style="323"/>
  </cols>
  <sheetData>
    <row r="1" spans="1:250" s="320" customFormat="1" ht="23.25">
      <c r="A1" s="319" t="s">
        <v>162</v>
      </c>
      <c r="B1" s="319"/>
      <c r="C1" s="325" t="s">
        <v>164</v>
      </c>
      <c r="D1" s="326" t="s">
        <v>165</v>
      </c>
      <c r="E1" s="326" t="s">
        <v>78</v>
      </c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321"/>
      <c r="DQ1" s="321"/>
      <c r="DR1" s="321"/>
      <c r="DS1" s="321"/>
      <c r="DT1" s="321"/>
      <c r="DU1" s="321"/>
      <c r="DV1" s="321"/>
      <c r="DW1" s="321"/>
      <c r="DX1" s="321"/>
      <c r="DY1" s="321"/>
      <c r="DZ1" s="321"/>
      <c r="EA1" s="321"/>
      <c r="EB1" s="321"/>
      <c r="EC1" s="321"/>
      <c r="ED1" s="321"/>
      <c r="EE1" s="321"/>
      <c r="EF1" s="321"/>
      <c r="EG1" s="321"/>
      <c r="EH1" s="321"/>
      <c r="EI1" s="321"/>
      <c r="EJ1" s="321"/>
      <c r="EK1" s="321"/>
      <c r="EL1" s="321"/>
      <c r="EM1" s="321"/>
      <c r="EN1" s="321"/>
      <c r="EO1" s="321"/>
      <c r="EP1" s="321"/>
      <c r="EQ1" s="321"/>
      <c r="ER1" s="321"/>
      <c r="ES1" s="321"/>
      <c r="ET1" s="321"/>
      <c r="EU1" s="321"/>
      <c r="EV1" s="321"/>
      <c r="EW1" s="321"/>
      <c r="EX1" s="321"/>
      <c r="EY1" s="321"/>
      <c r="EZ1" s="321"/>
      <c r="FA1" s="321"/>
      <c r="FB1" s="321"/>
      <c r="FC1" s="321"/>
      <c r="FD1" s="321"/>
      <c r="FE1" s="321"/>
      <c r="FF1" s="321"/>
      <c r="FG1" s="321"/>
      <c r="FH1" s="321"/>
      <c r="FI1" s="321"/>
      <c r="FJ1" s="321"/>
      <c r="FK1" s="321"/>
      <c r="FL1" s="321"/>
      <c r="FM1" s="321"/>
      <c r="FN1" s="321"/>
      <c r="FO1" s="321"/>
      <c r="FP1" s="321"/>
      <c r="FQ1" s="321"/>
      <c r="FR1" s="321"/>
      <c r="FS1" s="321"/>
      <c r="FT1" s="321"/>
      <c r="FU1" s="321"/>
      <c r="FV1" s="321"/>
      <c r="FW1" s="321"/>
      <c r="FX1" s="321"/>
      <c r="FY1" s="321"/>
      <c r="FZ1" s="321"/>
      <c r="GA1" s="321"/>
      <c r="GB1" s="321"/>
      <c r="GC1" s="321"/>
      <c r="GD1" s="321"/>
      <c r="GE1" s="321"/>
      <c r="GF1" s="321"/>
      <c r="GG1" s="321"/>
      <c r="GH1" s="321"/>
      <c r="GI1" s="321"/>
      <c r="GJ1" s="321"/>
      <c r="GK1" s="321"/>
      <c r="GL1" s="321"/>
      <c r="GM1" s="321"/>
      <c r="GN1" s="321"/>
      <c r="GO1" s="321"/>
      <c r="GP1" s="321"/>
      <c r="GQ1" s="321"/>
      <c r="GR1" s="321"/>
      <c r="GS1" s="321"/>
      <c r="GT1" s="321"/>
      <c r="GU1" s="321"/>
      <c r="GV1" s="321"/>
      <c r="GW1" s="321"/>
      <c r="GX1" s="321"/>
      <c r="GY1" s="321"/>
      <c r="GZ1" s="321"/>
      <c r="HA1" s="321"/>
      <c r="HB1" s="321"/>
      <c r="HC1" s="321"/>
      <c r="HD1" s="321"/>
      <c r="HE1" s="321"/>
      <c r="HF1" s="321"/>
      <c r="HG1" s="321"/>
      <c r="HH1" s="321"/>
      <c r="HI1" s="321"/>
      <c r="HJ1" s="321"/>
      <c r="HK1" s="321"/>
      <c r="HL1" s="321"/>
      <c r="HM1" s="321"/>
      <c r="HN1" s="321"/>
      <c r="HO1" s="321"/>
      <c r="HP1" s="321"/>
      <c r="HQ1" s="321"/>
      <c r="HR1" s="321"/>
      <c r="HS1" s="321"/>
      <c r="HT1" s="321"/>
      <c r="HU1" s="321"/>
      <c r="HV1" s="321"/>
      <c r="HW1" s="321"/>
      <c r="HX1" s="321"/>
      <c r="HY1" s="321"/>
      <c r="HZ1" s="321"/>
      <c r="IA1" s="321"/>
      <c r="IB1" s="321"/>
      <c r="IC1" s="321"/>
      <c r="ID1" s="321"/>
      <c r="IE1" s="321"/>
      <c r="IF1" s="321"/>
      <c r="IG1" s="321"/>
      <c r="IH1" s="321"/>
      <c r="II1" s="321"/>
      <c r="IJ1" s="321"/>
      <c r="IK1" s="321"/>
      <c r="IL1" s="321"/>
      <c r="IM1" s="321"/>
      <c r="IN1" s="321"/>
      <c r="IO1" s="321"/>
      <c r="IP1" s="321"/>
    </row>
    <row r="2" spans="1:250" s="320" customFormat="1" ht="23.25">
      <c r="A2" s="334" t="s">
        <v>8</v>
      </c>
      <c r="B2" s="335"/>
      <c r="C2" s="336"/>
      <c r="D2" s="336"/>
      <c r="E2" s="336">
        <f t="shared" ref="D2:E2" si="0">+E3+E19+E35</f>
        <v>0</v>
      </c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1"/>
      <c r="DH2" s="321"/>
      <c r="DI2" s="321"/>
      <c r="DJ2" s="321"/>
      <c r="DK2" s="321"/>
      <c r="DL2" s="321"/>
      <c r="DM2" s="321"/>
      <c r="DN2" s="321"/>
      <c r="DO2" s="321"/>
      <c r="DP2" s="321"/>
      <c r="DQ2" s="321"/>
      <c r="DR2" s="321"/>
      <c r="DS2" s="321"/>
      <c r="DT2" s="321"/>
      <c r="DU2" s="321"/>
      <c r="DV2" s="321"/>
      <c r="DW2" s="321"/>
      <c r="DX2" s="321"/>
      <c r="DY2" s="321"/>
      <c r="DZ2" s="321"/>
      <c r="EA2" s="321"/>
      <c r="EB2" s="321"/>
      <c r="EC2" s="321"/>
      <c r="ED2" s="321"/>
      <c r="EE2" s="321"/>
      <c r="EF2" s="321"/>
      <c r="EG2" s="321"/>
      <c r="EH2" s="321"/>
      <c r="EI2" s="321"/>
      <c r="EJ2" s="321"/>
      <c r="EK2" s="321"/>
      <c r="EL2" s="321"/>
      <c r="EM2" s="321"/>
      <c r="EN2" s="321"/>
      <c r="EO2" s="321"/>
      <c r="EP2" s="321"/>
      <c r="EQ2" s="321"/>
      <c r="ER2" s="321"/>
      <c r="ES2" s="321"/>
      <c r="ET2" s="321"/>
      <c r="EU2" s="321"/>
      <c r="EV2" s="321"/>
      <c r="EW2" s="321"/>
      <c r="EX2" s="321"/>
      <c r="EY2" s="321"/>
      <c r="EZ2" s="321"/>
      <c r="FA2" s="321"/>
      <c r="FB2" s="321"/>
      <c r="FC2" s="321"/>
      <c r="FD2" s="321"/>
      <c r="FE2" s="321"/>
      <c r="FF2" s="321"/>
      <c r="FG2" s="321"/>
      <c r="FH2" s="321"/>
      <c r="FI2" s="321"/>
      <c r="FJ2" s="321"/>
      <c r="FK2" s="321"/>
      <c r="FL2" s="321"/>
      <c r="FM2" s="321"/>
      <c r="FN2" s="321"/>
      <c r="FO2" s="321"/>
      <c r="FP2" s="321"/>
      <c r="FQ2" s="321"/>
      <c r="FR2" s="321"/>
      <c r="FS2" s="321"/>
      <c r="FT2" s="321"/>
      <c r="FU2" s="321"/>
      <c r="FV2" s="321"/>
      <c r="FW2" s="321"/>
      <c r="FX2" s="321"/>
      <c r="FY2" s="321"/>
      <c r="FZ2" s="321"/>
      <c r="GA2" s="321"/>
      <c r="GB2" s="321"/>
      <c r="GC2" s="321"/>
      <c r="GD2" s="321"/>
      <c r="GE2" s="321"/>
      <c r="GF2" s="321"/>
      <c r="GG2" s="321"/>
      <c r="GH2" s="321"/>
      <c r="GI2" s="321"/>
      <c r="GJ2" s="321"/>
      <c r="GK2" s="321"/>
      <c r="GL2" s="321"/>
      <c r="GM2" s="321"/>
      <c r="GN2" s="321"/>
      <c r="GO2" s="321"/>
      <c r="GP2" s="321"/>
      <c r="GQ2" s="321"/>
      <c r="GR2" s="321"/>
      <c r="GS2" s="321"/>
      <c r="GT2" s="321"/>
      <c r="GU2" s="321"/>
      <c r="GV2" s="321"/>
      <c r="GW2" s="321"/>
      <c r="GX2" s="321"/>
      <c r="GY2" s="321"/>
      <c r="GZ2" s="321"/>
      <c r="HA2" s="321"/>
      <c r="HB2" s="321"/>
      <c r="HC2" s="321"/>
      <c r="HD2" s="321"/>
      <c r="HE2" s="321"/>
      <c r="HF2" s="321"/>
      <c r="HG2" s="321"/>
      <c r="HH2" s="321"/>
      <c r="HI2" s="321"/>
      <c r="HJ2" s="321"/>
      <c r="HK2" s="321"/>
      <c r="HL2" s="321"/>
      <c r="HM2" s="321"/>
      <c r="HN2" s="321"/>
      <c r="HO2" s="321"/>
      <c r="HP2" s="321"/>
      <c r="HQ2" s="321"/>
      <c r="HR2" s="321"/>
      <c r="HS2" s="321"/>
      <c r="HT2" s="321"/>
      <c r="HU2" s="321"/>
      <c r="HV2" s="321"/>
      <c r="HW2" s="321"/>
      <c r="HX2" s="321"/>
      <c r="HY2" s="321"/>
      <c r="HZ2" s="321"/>
      <c r="IA2" s="321"/>
      <c r="IB2" s="321"/>
      <c r="IC2" s="321"/>
      <c r="ID2" s="321"/>
      <c r="IE2" s="321"/>
      <c r="IF2" s="321"/>
      <c r="IG2" s="321"/>
      <c r="IH2" s="321"/>
      <c r="II2" s="321"/>
      <c r="IJ2" s="321"/>
      <c r="IK2" s="321"/>
      <c r="IL2" s="321"/>
      <c r="IM2" s="321"/>
      <c r="IN2" s="321"/>
      <c r="IO2" s="321"/>
      <c r="IP2" s="321"/>
    </row>
    <row r="3" spans="1:250" s="320" customFormat="1" ht="23.25">
      <c r="A3" s="339" t="s">
        <v>167</v>
      </c>
      <c r="B3" s="337"/>
      <c r="C3" s="338"/>
      <c r="D3" s="338"/>
      <c r="E3" s="338">
        <f t="shared" ref="D3:E3" si="1">SUM(E4:E18)</f>
        <v>0</v>
      </c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  <c r="EA3" s="321"/>
      <c r="EB3" s="321"/>
      <c r="EC3" s="321"/>
      <c r="ED3" s="321"/>
      <c r="EE3" s="321"/>
      <c r="EF3" s="321"/>
      <c r="EG3" s="321"/>
      <c r="EH3" s="321"/>
      <c r="EI3" s="321"/>
      <c r="EJ3" s="321"/>
      <c r="EK3" s="321"/>
      <c r="EL3" s="321"/>
      <c r="EM3" s="321"/>
      <c r="EN3" s="321"/>
      <c r="EO3" s="321"/>
      <c r="EP3" s="321"/>
      <c r="EQ3" s="321"/>
      <c r="ER3" s="321"/>
      <c r="ES3" s="321"/>
      <c r="ET3" s="321"/>
      <c r="EU3" s="321"/>
      <c r="EV3" s="321"/>
      <c r="EW3" s="321"/>
      <c r="EX3" s="321"/>
      <c r="EY3" s="321"/>
      <c r="EZ3" s="321"/>
      <c r="FA3" s="321"/>
      <c r="FB3" s="321"/>
      <c r="FC3" s="321"/>
      <c r="FD3" s="321"/>
      <c r="FE3" s="321"/>
      <c r="FF3" s="321"/>
      <c r="FG3" s="321"/>
      <c r="FH3" s="321"/>
      <c r="FI3" s="321"/>
      <c r="FJ3" s="321"/>
      <c r="FK3" s="321"/>
      <c r="FL3" s="321"/>
      <c r="FM3" s="321"/>
      <c r="FN3" s="321"/>
      <c r="FO3" s="321"/>
      <c r="FP3" s="321"/>
      <c r="FQ3" s="321"/>
      <c r="FR3" s="321"/>
      <c r="FS3" s="321"/>
      <c r="FT3" s="321"/>
      <c r="FU3" s="321"/>
      <c r="FV3" s="321"/>
      <c r="FW3" s="321"/>
      <c r="FX3" s="321"/>
      <c r="FY3" s="321"/>
      <c r="FZ3" s="321"/>
      <c r="GA3" s="321"/>
      <c r="GB3" s="321"/>
      <c r="GC3" s="321"/>
      <c r="GD3" s="321"/>
      <c r="GE3" s="321"/>
      <c r="GF3" s="321"/>
      <c r="GG3" s="321"/>
      <c r="GH3" s="321"/>
      <c r="GI3" s="321"/>
      <c r="GJ3" s="321"/>
      <c r="GK3" s="321"/>
      <c r="GL3" s="321"/>
      <c r="GM3" s="321"/>
      <c r="GN3" s="321"/>
      <c r="GO3" s="321"/>
      <c r="GP3" s="321"/>
      <c r="GQ3" s="321"/>
      <c r="GR3" s="321"/>
      <c r="GS3" s="321"/>
      <c r="GT3" s="321"/>
      <c r="GU3" s="321"/>
      <c r="GV3" s="321"/>
      <c r="GW3" s="321"/>
      <c r="GX3" s="321"/>
      <c r="GY3" s="321"/>
      <c r="GZ3" s="321"/>
      <c r="HA3" s="321"/>
      <c r="HB3" s="321"/>
      <c r="HC3" s="321"/>
      <c r="HD3" s="321"/>
      <c r="HE3" s="321"/>
      <c r="HF3" s="321"/>
      <c r="HG3" s="321"/>
      <c r="HH3" s="321"/>
      <c r="HI3" s="321"/>
      <c r="HJ3" s="321"/>
      <c r="HK3" s="321"/>
      <c r="HL3" s="321"/>
      <c r="HM3" s="321"/>
      <c r="HN3" s="321"/>
      <c r="HO3" s="321"/>
      <c r="HP3" s="321"/>
      <c r="HQ3" s="321"/>
      <c r="HR3" s="321"/>
      <c r="HS3" s="321"/>
      <c r="HT3" s="321"/>
      <c r="HU3" s="321"/>
      <c r="HV3" s="321"/>
      <c r="HW3" s="321"/>
      <c r="HX3" s="321"/>
      <c r="HY3" s="321"/>
      <c r="HZ3" s="321"/>
      <c r="IA3" s="321"/>
      <c r="IB3" s="321"/>
      <c r="IC3" s="321"/>
      <c r="ID3" s="321"/>
      <c r="IE3" s="321"/>
      <c r="IF3" s="321"/>
      <c r="IG3" s="321"/>
      <c r="IH3" s="321"/>
      <c r="II3" s="321"/>
      <c r="IJ3" s="321"/>
      <c r="IK3" s="321"/>
      <c r="IL3" s="321"/>
      <c r="IM3" s="321"/>
      <c r="IN3" s="321"/>
      <c r="IO3" s="321"/>
      <c r="IP3" s="321"/>
    </row>
    <row r="4" spans="1:250" s="320" customFormat="1" ht="23.25">
      <c r="A4" s="328">
        <v>1</v>
      </c>
      <c r="B4" s="329" t="s">
        <v>163</v>
      </c>
      <c r="C4" s="327"/>
      <c r="D4" s="330"/>
      <c r="E4" s="327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  <c r="CV4" s="321"/>
      <c r="CW4" s="321"/>
      <c r="CX4" s="321"/>
      <c r="CY4" s="321"/>
      <c r="CZ4" s="321"/>
      <c r="DA4" s="321"/>
      <c r="DB4" s="321"/>
      <c r="DC4" s="321"/>
      <c r="DD4" s="321"/>
      <c r="DE4" s="321"/>
      <c r="DF4" s="321"/>
      <c r="DG4" s="321"/>
      <c r="DH4" s="321"/>
      <c r="DI4" s="321"/>
      <c r="DJ4" s="321"/>
      <c r="DK4" s="321"/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1"/>
      <c r="DW4" s="321"/>
      <c r="DX4" s="321"/>
      <c r="DY4" s="321"/>
      <c r="DZ4" s="321"/>
      <c r="EA4" s="321"/>
      <c r="EB4" s="321"/>
      <c r="EC4" s="321"/>
      <c r="ED4" s="321"/>
      <c r="EE4" s="321"/>
      <c r="EF4" s="321"/>
      <c r="EG4" s="321"/>
      <c r="EH4" s="321"/>
      <c r="EI4" s="321"/>
      <c r="EJ4" s="321"/>
      <c r="EK4" s="321"/>
      <c r="EL4" s="321"/>
      <c r="EM4" s="321"/>
      <c r="EN4" s="321"/>
      <c r="EO4" s="321"/>
      <c r="EP4" s="321"/>
      <c r="EQ4" s="321"/>
      <c r="ER4" s="321"/>
      <c r="ES4" s="321"/>
      <c r="ET4" s="321"/>
      <c r="EU4" s="321"/>
      <c r="EV4" s="321"/>
      <c r="EW4" s="321"/>
      <c r="EX4" s="321"/>
      <c r="EY4" s="321"/>
      <c r="EZ4" s="321"/>
      <c r="FA4" s="321"/>
      <c r="FB4" s="321"/>
      <c r="FC4" s="321"/>
      <c r="FD4" s="321"/>
      <c r="FE4" s="321"/>
      <c r="FF4" s="321"/>
      <c r="FG4" s="321"/>
      <c r="FH4" s="321"/>
      <c r="FI4" s="321"/>
      <c r="FJ4" s="321"/>
      <c r="FK4" s="321"/>
      <c r="FL4" s="321"/>
      <c r="FM4" s="321"/>
      <c r="FN4" s="321"/>
      <c r="FO4" s="321"/>
      <c r="FP4" s="321"/>
      <c r="FQ4" s="321"/>
      <c r="FR4" s="321"/>
      <c r="FS4" s="321"/>
      <c r="FT4" s="321"/>
      <c r="FU4" s="321"/>
      <c r="FV4" s="321"/>
      <c r="FW4" s="321"/>
      <c r="FX4" s="321"/>
      <c r="FY4" s="321"/>
      <c r="FZ4" s="321"/>
      <c r="GA4" s="321"/>
      <c r="GB4" s="321"/>
      <c r="GC4" s="321"/>
      <c r="GD4" s="321"/>
      <c r="GE4" s="321"/>
      <c r="GF4" s="321"/>
      <c r="GG4" s="321"/>
      <c r="GH4" s="321"/>
      <c r="GI4" s="321"/>
      <c r="GJ4" s="321"/>
      <c r="GK4" s="321"/>
      <c r="GL4" s="321"/>
      <c r="GM4" s="321"/>
      <c r="GN4" s="321"/>
      <c r="GO4" s="321"/>
      <c r="GP4" s="321"/>
      <c r="GQ4" s="321"/>
      <c r="GR4" s="321"/>
      <c r="GS4" s="321"/>
      <c r="GT4" s="321"/>
      <c r="GU4" s="321"/>
      <c r="GV4" s="321"/>
      <c r="GW4" s="321"/>
      <c r="GX4" s="321"/>
      <c r="GY4" s="321"/>
      <c r="GZ4" s="321"/>
      <c r="HA4" s="321"/>
      <c r="HB4" s="321"/>
      <c r="HC4" s="321"/>
      <c r="HD4" s="321"/>
      <c r="HE4" s="321"/>
      <c r="HF4" s="321"/>
      <c r="HG4" s="321"/>
      <c r="HH4" s="321"/>
      <c r="HI4" s="321"/>
      <c r="HJ4" s="321"/>
      <c r="HK4" s="321"/>
      <c r="HL4" s="321"/>
      <c r="HM4" s="321"/>
      <c r="HN4" s="321"/>
      <c r="HO4" s="321"/>
      <c r="HP4" s="321"/>
      <c r="HQ4" s="321"/>
      <c r="HR4" s="321"/>
      <c r="HS4" s="321"/>
      <c r="HT4" s="321"/>
      <c r="HU4" s="321"/>
      <c r="HV4" s="321"/>
      <c r="HW4" s="321"/>
      <c r="HX4" s="321"/>
      <c r="HY4" s="321"/>
      <c r="HZ4" s="321"/>
      <c r="IA4" s="321"/>
      <c r="IB4" s="321"/>
      <c r="IC4" s="321"/>
      <c r="ID4" s="321"/>
      <c r="IE4" s="321"/>
      <c r="IF4" s="321"/>
      <c r="IG4" s="321"/>
      <c r="IH4" s="321"/>
      <c r="II4" s="321"/>
      <c r="IJ4" s="321"/>
      <c r="IK4" s="321"/>
      <c r="IL4" s="321"/>
      <c r="IM4" s="321"/>
      <c r="IN4" s="321"/>
      <c r="IO4" s="321"/>
      <c r="IP4" s="321"/>
    </row>
    <row r="5" spans="1:250" s="320" customFormat="1" ht="23.25">
      <c r="A5" s="328">
        <v>2</v>
      </c>
      <c r="B5" s="329" t="s">
        <v>163</v>
      </c>
      <c r="C5" s="327"/>
      <c r="D5" s="327"/>
      <c r="E5" s="327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321"/>
      <c r="CL5" s="321"/>
      <c r="CM5" s="321"/>
      <c r="CN5" s="321"/>
      <c r="CO5" s="321"/>
      <c r="CP5" s="321"/>
      <c r="CQ5" s="321"/>
      <c r="CR5" s="321"/>
      <c r="CS5" s="321"/>
      <c r="CT5" s="321"/>
      <c r="CU5" s="321"/>
      <c r="CV5" s="321"/>
      <c r="CW5" s="321"/>
      <c r="CX5" s="321"/>
      <c r="CY5" s="321"/>
      <c r="CZ5" s="321"/>
      <c r="DA5" s="321"/>
      <c r="DB5" s="321"/>
      <c r="DC5" s="321"/>
      <c r="DD5" s="321"/>
      <c r="DE5" s="321"/>
      <c r="DF5" s="321"/>
      <c r="DG5" s="321"/>
      <c r="DH5" s="321"/>
      <c r="DI5" s="321"/>
      <c r="DJ5" s="321"/>
      <c r="DK5" s="321"/>
      <c r="DL5" s="321"/>
      <c r="DM5" s="321"/>
      <c r="DN5" s="321"/>
      <c r="DO5" s="321"/>
      <c r="DP5" s="321"/>
      <c r="DQ5" s="321"/>
      <c r="DR5" s="321"/>
      <c r="DS5" s="321"/>
      <c r="DT5" s="321"/>
      <c r="DU5" s="321"/>
      <c r="DV5" s="321"/>
      <c r="DW5" s="321"/>
      <c r="DX5" s="321"/>
      <c r="DY5" s="321"/>
      <c r="DZ5" s="321"/>
      <c r="EA5" s="321"/>
      <c r="EB5" s="321"/>
      <c r="EC5" s="321"/>
      <c r="ED5" s="321"/>
      <c r="EE5" s="321"/>
      <c r="EF5" s="321"/>
      <c r="EG5" s="321"/>
      <c r="EH5" s="321"/>
      <c r="EI5" s="321"/>
      <c r="EJ5" s="321"/>
      <c r="EK5" s="321"/>
      <c r="EL5" s="321"/>
      <c r="EM5" s="321"/>
      <c r="EN5" s="321"/>
      <c r="EO5" s="321"/>
      <c r="EP5" s="321"/>
      <c r="EQ5" s="321"/>
      <c r="ER5" s="321"/>
      <c r="ES5" s="321"/>
      <c r="ET5" s="321"/>
      <c r="EU5" s="321"/>
      <c r="EV5" s="321"/>
      <c r="EW5" s="321"/>
      <c r="EX5" s="321"/>
      <c r="EY5" s="321"/>
      <c r="EZ5" s="321"/>
      <c r="FA5" s="321"/>
      <c r="FB5" s="321"/>
      <c r="FC5" s="321"/>
      <c r="FD5" s="321"/>
      <c r="FE5" s="321"/>
      <c r="FF5" s="321"/>
      <c r="FG5" s="321"/>
      <c r="FH5" s="321"/>
      <c r="FI5" s="321"/>
      <c r="FJ5" s="321"/>
      <c r="FK5" s="321"/>
      <c r="FL5" s="321"/>
      <c r="FM5" s="321"/>
      <c r="FN5" s="321"/>
      <c r="FO5" s="321"/>
      <c r="FP5" s="321"/>
      <c r="FQ5" s="321"/>
      <c r="FR5" s="321"/>
      <c r="FS5" s="321"/>
      <c r="FT5" s="321"/>
      <c r="FU5" s="321"/>
      <c r="FV5" s="321"/>
      <c r="FW5" s="321"/>
      <c r="FX5" s="321"/>
      <c r="FY5" s="321"/>
      <c r="FZ5" s="321"/>
      <c r="GA5" s="321"/>
      <c r="GB5" s="321"/>
      <c r="GC5" s="321"/>
      <c r="GD5" s="321"/>
      <c r="GE5" s="321"/>
      <c r="GF5" s="321"/>
      <c r="GG5" s="321"/>
      <c r="GH5" s="321"/>
      <c r="GI5" s="321"/>
      <c r="GJ5" s="321"/>
      <c r="GK5" s="321"/>
      <c r="GL5" s="321"/>
      <c r="GM5" s="321"/>
      <c r="GN5" s="321"/>
      <c r="GO5" s="321"/>
      <c r="GP5" s="321"/>
      <c r="GQ5" s="321"/>
      <c r="GR5" s="321"/>
      <c r="GS5" s="321"/>
      <c r="GT5" s="321"/>
      <c r="GU5" s="321"/>
      <c r="GV5" s="321"/>
      <c r="GW5" s="321"/>
      <c r="GX5" s="321"/>
      <c r="GY5" s="321"/>
      <c r="GZ5" s="321"/>
      <c r="HA5" s="321"/>
      <c r="HB5" s="321"/>
      <c r="HC5" s="321"/>
      <c r="HD5" s="321"/>
      <c r="HE5" s="321"/>
      <c r="HF5" s="321"/>
      <c r="HG5" s="321"/>
      <c r="HH5" s="321"/>
      <c r="HI5" s="321"/>
      <c r="HJ5" s="321"/>
      <c r="HK5" s="321"/>
      <c r="HL5" s="321"/>
      <c r="HM5" s="321"/>
      <c r="HN5" s="321"/>
      <c r="HO5" s="321"/>
      <c r="HP5" s="321"/>
      <c r="HQ5" s="321"/>
      <c r="HR5" s="321"/>
      <c r="HS5" s="321"/>
      <c r="HT5" s="321"/>
      <c r="HU5" s="321"/>
      <c r="HV5" s="321"/>
      <c r="HW5" s="321"/>
      <c r="HX5" s="321"/>
      <c r="HY5" s="321"/>
      <c r="HZ5" s="321"/>
      <c r="IA5" s="321"/>
      <c r="IB5" s="321"/>
      <c r="IC5" s="321"/>
      <c r="ID5" s="321"/>
      <c r="IE5" s="321"/>
      <c r="IF5" s="321"/>
      <c r="IG5" s="321"/>
      <c r="IH5" s="321"/>
      <c r="II5" s="321"/>
      <c r="IJ5" s="321"/>
      <c r="IK5" s="321"/>
      <c r="IL5" s="321"/>
      <c r="IM5" s="321"/>
      <c r="IN5" s="321"/>
      <c r="IO5" s="321"/>
      <c r="IP5" s="321"/>
    </row>
    <row r="6" spans="1:250" s="320" customFormat="1" ht="23.25">
      <c r="A6" s="328">
        <v>3</v>
      </c>
      <c r="B6" s="329" t="s">
        <v>163</v>
      </c>
      <c r="C6" s="327"/>
      <c r="D6" s="327"/>
      <c r="E6" s="327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321"/>
      <c r="DS6" s="321"/>
      <c r="DT6" s="321"/>
      <c r="DU6" s="321"/>
      <c r="DV6" s="321"/>
      <c r="DW6" s="321"/>
      <c r="DX6" s="321"/>
      <c r="DY6" s="321"/>
      <c r="DZ6" s="321"/>
      <c r="EA6" s="321"/>
      <c r="EB6" s="321"/>
      <c r="EC6" s="321"/>
      <c r="ED6" s="321"/>
      <c r="EE6" s="321"/>
      <c r="EF6" s="321"/>
      <c r="EG6" s="321"/>
      <c r="EH6" s="321"/>
      <c r="EI6" s="321"/>
      <c r="EJ6" s="321"/>
      <c r="EK6" s="321"/>
      <c r="EL6" s="321"/>
      <c r="EM6" s="321"/>
      <c r="EN6" s="321"/>
      <c r="EO6" s="321"/>
      <c r="EP6" s="321"/>
      <c r="EQ6" s="321"/>
      <c r="ER6" s="321"/>
      <c r="ES6" s="321"/>
      <c r="ET6" s="321"/>
      <c r="EU6" s="321"/>
      <c r="EV6" s="321"/>
      <c r="EW6" s="321"/>
      <c r="EX6" s="321"/>
      <c r="EY6" s="321"/>
      <c r="EZ6" s="321"/>
      <c r="FA6" s="321"/>
      <c r="FB6" s="321"/>
      <c r="FC6" s="321"/>
      <c r="FD6" s="321"/>
      <c r="FE6" s="321"/>
      <c r="FF6" s="321"/>
      <c r="FG6" s="321"/>
      <c r="FH6" s="321"/>
      <c r="FI6" s="321"/>
      <c r="FJ6" s="321"/>
      <c r="FK6" s="321"/>
      <c r="FL6" s="321"/>
      <c r="FM6" s="321"/>
      <c r="FN6" s="321"/>
      <c r="FO6" s="321"/>
      <c r="FP6" s="321"/>
      <c r="FQ6" s="321"/>
      <c r="FR6" s="321"/>
      <c r="FS6" s="321"/>
      <c r="FT6" s="321"/>
      <c r="FU6" s="321"/>
      <c r="FV6" s="321"/>
      <c r="FW6" s="321"/>
      <c r="FX6" s="321"/>
      <c r="FY6" s="321"/>
      <c r="FZ6" s="321"/>
      <c r="GA6" s="321"/>
      <c r="GB6" s="321"/>
      <c r="GC6" s="321"/>
      <c r="GD6" s="321"/>
      <c r="GE6" s="321"/>
      <c r="GF6" s="321"/>
      <c r="GG6" s="321"/>
      <c r="GH6" s="321"/>
      <c r="GI6" s="321"/>
      <c r="GJ6" s="321"/>
      <c r="GK6" s="321"/>
      <c r="GL6" s="321"/>
      <c r="GM6" s="321"/>
      <c r="GN6" s="321"/>
      <c r="GO6" s="321"/>
      <c r="GP6" s="321"/>
      <c r="GQ6" s="321"/>
      <c r="GR6" s="321"/>
      <c r="GS6" s="321"/>
      <c r="GT6" s="321"/>
      <c r="GU6" s="321"/>
      <c r="GV6" s="321"/>
      <c r="GW6" s="321"/>
      <c r="GX6" s="321"/>
      <c r="GY6" s="321"/>
      <c r="GZ6" s="321"/>
      <c r="HA6" s="321"/>
      <c r="HB6" s="321"/>
      <c r="HC6" s="321"/>
      <c r="HD6" s="321"/>
      <c r="HE6" s="321"/>
      <c r="HF6" s="321"/>
      <c r="HG6" s="321"/>
      <c r="HH6" s="321"/>
      <c r="HI6" s="321"/>
      <c r="HJ6" s="321"/>
      <c r="HK6" s="321"/>
      <c r="HL6" s="321"/>
      <c r="HM6" s="321"/>
      <c r="HN6" s="321"/>
      <c r="HO6" s="321"/>
      <c r="HP6" s="321"/>
      <c r="HQ6" s="321"/>
      <c r="HR6" s="321"/>
      <c r="HS6" s="321"/>
      <c r="HT6" s="321"/>
      <c r="HU6" s="321"/>
      <c r="HV6" s="321"/>
      <c r="HW6" s="321"/>
      <c r="HX6" s="321"/>
      <c r="HY6" s="321"/>
      <c r="HZ6" s="321"/>
      <c r="IA6" s="321"/>
      <c r="IB6" s="321"/>
      <c r="IC6" s="321"/>
      <c r="ID6" s="321"/>
      <c r="IE6" s="321"/>
      <c r="IF6" s="321"/>
      <c r="IG6" s="321"/>
      <c r="IH6" s="321"/>
      <c r="II6" s="321"/>
      <c r="IJ6" s="321"/>
      <c r="IK6" s="321"/>
      <c r="IL6" s="321"/>
      <c r="IM6" s="321"/>
      <c r="IN6" s="321"/>
      <c r="IO6" s="321"/>
      <c r="IP6" s="321"/>
    </row>
    <row r="7" spans="1:250" s="322" customFormat="1" ht="24.75">
      <c r="A7" s="328">
        <v>4</v>
      </c>
      <c r="B7" s="329" t="s">
        <v>163</v>
      </c>
      <c r="C7" s="331"/>
      <c r="D7" s="331"/>
      <c r="E7" s="331"/>
    </row>
    <row r="8" spans="1:250" ht="23.25">
      <c r="A8" s="328">
        <v>5</v>
      </c>
      <c r="B8" s="329" t="s">
        <v>163</v>
      </c>
      <c r="C8" s="332"/>
      <c r="D8" s="332"/>
      <c r="E8" s="332"/>
    </row>
    <row r="9" spans="1:250" ht="23.25">
      <c r="A9" s="328">
        <v>6</v>
      </c>
      <c r="B9" s="329" t="s">
        <v>163</v>
      </c>
      <c r="C9" s="332"/>
      <c r="D9" s="332"/>
      <c r="E9" s="332"/>
    </row>
    <row r="10" spans="1:250" ht="23.25">
      <c r="A10" s="328">
        <v>7</v>
      </c>
      <c r="B10" s="329" t="s">
        <v>163</v>
      </c>
      <c r="C10" s="332"/>
      <c r="D10" s="332"/>
      <c r="E10" s="332"/>
    </row>
    <row r="11" spans="1:250" ht="23.25">
      <c r="A11" s="328">
        <v>8</v>
      </c>
      <c r="B11" s="329" t="s">
        <v>163</v>
      </c>
      <c r="C11" s="332"/>
      <c r="D11" s="332"/>
      <c r="E11" s="332"/>
    </row>
    <row r="12" spans="1:250" ht="23.25">
      <c r="A12" s="328">
        <v>9</v>
      </c>
      <c r="B12" s="329" t="s">
        <v>163</v>
      </c>
      <c r="C12" s="332"/>
      <c r="D12" s="332"/>
      <c r="E12" s="332"/>
    </row>
    <row r="13" spans="1:250" ht="23.25">
      <c r="A13" s="328">
        <v>10</v>
      </c>
      <c r="B13" s="329" t="s">
        <v>163</v>
      </c>
      <c r="C13" s="332"/>
      <c r="D13" s="332"/>
      <c r="E13" s="332"/>
    </row>
    <row r="14" spans="1:250" ht="23.25">
      <c r="A14" s="328">
        <v>11</v>
      </c>
      <c r="B14" s="329" t="s">
        <v>163</v>
      </c>
      <c r="C14" s="332"/>
      <c r="D14" s="332"/>
      <c r="E14" s="332"/>
    </row>
    <row r="15" spans="1:250" ht="23.25">
      <c r="A15" s="328">
        <v>12</v>
      </c>
      <c r="B15" s="329" t="s">
        <v>163</v>
      </c>
      <c r="C15" s="332"/>
      <c r="D15" s="332"/>
      <c r="E15" s="332"/>
    </row>
    <row r="16" spans="1:250" ht="23.25">
      <c r="A16" s="328">
        <v>13</v>
      </c>
      <c r="B16" s="329" t="s">
        <v>163</v>
      </c>
      <c r="C16" s="332"/>
      <c r="D16" s="332"/>
      <c r="E16" s="332"/>
    </row>
    <row r="17" spans="1:5" ht="23.25">
      <c r="A17" s="328">
        <v>14</v>
      </c>
      <c r="B17" s="329" t="s">
        <v>163</v>
      </c>
      <c r="C17" s="332"/>
      <c r="D17" s="332"/>
      <c r="E17" s="332"/>
    </row>
    <row r="18" spans="1:5" ht="23.25">
      <c r="A18" s="328">
        <v>15</v>
      </c>
      <c r="B18" s="329" t="s">
        <v>163</v>
      </c>
      <c r="C18" s="332"/>
      <c r="D18" s="332"/>
      <c r="E18" s="332"/>
    </row>
    <row r="19" spans="1:5" ht="23.25">
      <c r="A19" s="340" t="s">
        <v>168</v>
      </c>
      <c r="B19" s="341"/>
      <c r="C19" s="338"/>
      <c r="D19" s="338"/>
      <c r="E19" s="338">
        <f t="shared" ref="E19" si="2">SUM(E20:E34)</f>
        <v>0</v>
      </c>
    </row>
    <row r="20" spans="1:5" ht="23.25">
      <c r="A20" s="328">
        <v>1</v>
      </c>
      <c r="B20" s="329" t="s">
        <v>163</v>
      </c>
      <c r="C20" s="332"/>
      <c r="D20" s="332"/>
      <c r="E20" s="332"/>
    </row>
    <row r="21" spans="1:5" ht="23.25">
      <c r="A21" s="328">
        <v>2</v>
      </c>
      <c r="B21" s="329" t="s">
        <v>163</v>
      </c>
      <c r="C21" s="332"/>
      <c r="D21" s="332"/>
      <c r="E21" s="332"/>
    </row>
    <row r="22" spans="1:5" ht="23.25">
      <c r="A22" s="328">
        <v>3</v>
      </c>
      <c r="B22" s="329" t="s">
        <v>163</v>
      </c>
      <c r="C22" s="332"/>
      <c r="D22" s="332"/>
      <c r="E22" s="332"/>
    </row>
    <row r="23" spans="1:5" ht="23.25">
      <c r="A23" s="328">
        <v>4</v>
      </c>
      <c r="B23" s="329" t="s">
        <v>163</v>
      </c>
      <c r="C23" s="332"/>
      <c r="D23" s="332"/>
      <c r="E23" s="332"/>
    </row>
    <row r="24" spans="1:5" ht="23.25">
      <c r="A24" s="328">
        <v>5</v>
      </c>
      <c r="B24" s="329" t="s">
        <v>163</v>
      </c>
      <c r="C24" s="332"/>
      <c r="D24" s="332"/>
      <c r="E24" s="332"/>
    </row>
    <row r="25" spans="1:5" ht="23.25">
      <c r="A25" s="328">
        <v>6</v>
      </c>
      <c r="B25" s="329" t="s">
        <v>163</v>
      </c>
      <c r="C25" s="332"/>
      <c r="D25" s="332"/>
      <c r="E25" s="332"/>
    </row>
    <row r="26" spans="1:5" ht="23.25">
      <c r="A26" s="328">
        <v>7</v>
      </c>
      <c r="B26" s="329" t="s">
        <v>163</v>
      </c>
      <c r="C26" s="332"/>
      <c r="D26" s="332"/>
      <c r="E26" s="332"/>
    </row>
    <row r="27" spans="1:5" ht="23.25">
      <c r="A27" s="328">
        <v>8</v>
      </c>
      <c r="B27" s="329" t="s">
        <v>163</v>
      </c>
      <c r="C27" s="332"/>
      <c r="D27" s="332"/>
      <c r="E27" s="332"/>
    </row>
    <row r="28" spans="1:5" ht="23.25">
      <c r="A28" s="328">
        <v>9</v>
      </c>
      <c r="B28" s="329" t="s">
        <v>163</v>
      </c>
      <c r="C28" s="332"/>
      <c r="D28" s="332"/>
      <c r="E28" s="332"/>
    </row>
    <row r="29" spans="1:5" ht="23.25">
      <c r="A29" s="328">
        <v>10</v>
      </c>
      <c r="B29" s="329" t="s">
        <v>163</v>
      </c>
      <c r="C29" s="332"/>
      <c r="D29" s="332"/>
      <c r="E29" s="332"/>
    </row>
    <row r="30" spans="1:5" ht="23.25">
      <c r="A30" s="328">
        <v>11</v>
      </c>
      <c r="B30" s="329" t="s">
        <v>163</v>
      </c>
      <c r="C30" s="332"/>
      <c r="D30" s="332"/>
      <c r="E30" s="332"/>
    </row>
    <row r="31" spans="1:5" ht="23.25">
      <c r="A31" s="328">
        <v>12</v>
      </c>
      <c r="B31" s="329" t="s">
        <v>163</v>
      </c>
      <c r="C31" s="332"/>
      <c r="D31" s="332"/>
      <c r="E31" s="332"/>
    </row>
    <row r="32" spans="1:5" ht="23.25">
      <c r="A32" s="328">
        <v>13</v>
      </c>
      <c r="B32" s="329" t="s">
        <v>163</v>
      </c>
      <c r="C32" s="332"/>
      <c r="D32" s="332"/>
      <c r="E32" s="332"/>
    </row>
    <row r="33" spans="1:5" ht="23.25">
      <c r="A33" s="328">
        <v>14</v>
      </c>
      <c r="B33" s="329" t="s">
        <v>163</v>
      </c>
      <c r="C33" s="332"/>
      <c r="D33" s="332"/>
      <c r="E33" s="332"/>
    </row>
    <row r="34" spans="1:5" ht="23.25">
      <c r="A34" s="328">
        <v>15</v>
      </c>
      <c r="B34" s="329" t="s">
        <v>163</v>
      </c>
      <c r="C34" s="332"/>
      <c r="D34" s="332"/>
      <c r="E34" s="332"/>
    </row>
    <row r="35" spans="1:5" ht="21">
      <c r="A35" s="340" t="s">
        <v>166</v>
      </c>
      <c r="B35" s="342"/>
      <c r="C35" s="343"/>
      <c r="D35" s="343"/>
      <c r="E35" s="343">
        <f t="shared" ref="D35:E35" si="3">SUM(E36:E50)</f>
        <v>0</v>
      </c>
    </row>
    <row r="36" spans="1:5" ht="23.25">
      <c r="A36" s="328">
        <v>1</v>
      </c>
      <c r="B36" s="329" t="s">
        <v>163</v>
      </c>
      <c r="C36" s="332"/>
      <c r="D36" s="332"/>
      <c r="E36" s="332"/>
    </row>
    <row r="37" spans="1:5" ht="23.25">
      <c r="A37" s="328">
        <v>2</v>
      </c>
      <c r="B37" s="329" t="s">
        <v>163</v>
      </c>
      <c r="C37" s="332"/>
      <c r="D37" s="332"/>
      <c r="E37" s="332"/>
    </row>
    <row r="38" spans="1:5" ht="23.25">
      <c r="A38" s="328">
        <v>3</v>
      </c>
      <c r="B38" s="329" t="s">
        <v>163</v>
      </c>
      <c r="C38" s="332"/>
      <c r="D38" s="332"/>
      <c r="E38" s="332"/>
    </row>
    <row r="39" spans="1:5" ht="23.25">
      <c r="A39" s="328">
        <v>4</v>
      </c>
      <c r="B39" s="329" t="s">
        <v>163</v>
      </c>
      <c r="C39" s="332"/>
      <c r="D39" s="332"/>
      <c r="E39" s="332"/>
    </row>
    <row r="40" spans="1:5" ht="23.25">
      <c r="A40" s="328">
        <v>5</v>
      </c>
      <c r="B40" s="329" t="s">
        <v>163</v>
      </c>
      <c r="C40" s="332"/>
      <c r="D40" s="332"/>
      <c r="E40" s="332"/>
    </row>
    <row r="41" spans="1:5" ht="23.25">
      <c r="A41" s="328">
        <v>6</v>
      </c>
      <c r="B41" s="329" t="s">
        <v>163</v>
      </c>
      <c r="C41" s="332"/>
      <c r="D41" s="332"/>
      <c r="E41" s="332"/>
    </row>
    <row r="42" spans="1:5" ht="23.25">
      <c r="A42" s="328">
        <v>7</v>
      </c>
      <c r="B42" s="329" t="s">
        <v>163</v>
      </c>
      <c r="C42" s="332"/>
      <c r="D42" s="332"/>
      <c r="E42" s="332"/>
    </row>
    <row r="43" spans="1:5" ht="23.25">
      <c r="A43" s="328">
        <v>8</v>
      </c>
      <c r="B43" s="329" t="s">
        <v>163</v>
      </c>
      <c r="C43" s="332"/>
      <c r="D43" s="332"/>
      <c r="E43" s="332"/>
    </row>
    <row r="44" spans="1:5" ht="23.25">
      <c r="A44" s="328">
        <v>9</v>
      </c>
      <c r="B44" s="329" t="s">
        <v>163</v>
      </c>
      <c r="C44" s="332"/>
      <c r="D44" s="332"/>
      <c r="E44" s="332"/>
    </row>
    <row r="45" spans="1:5" ht="23.25">
      <c r="A45" s="328">
        <v>10</v>
      </c>
      <c r="B45" s="329" t="s">
        <v>163</v>
      </c>
      <c r="C45" s="332"/>
      <c r="D45" s="332"/>
      <c r="E45" s="332"/>
    </row>
    <row r="46" spans="1:5" ht="23.25">
      <c r="A46" s="328">
        <v>11</v>
      </c>
      <c r="B46" s="329" t="s">
        <v>163</v>
      </c>
      <c r="C46" s="332"/>
      <c r="D46" s="332"/>
      <c r="E46" s="332"/>
    </row>
    <row r="47" spans="1:5" ht="23.25">
      <c r="A47" s="328">
        <v>12</v>
      </c>
      <c r="B47" s="329" t="s">
        <v>163</v>
      </c>
      <c r="C47" s="332"/>
      <c r="D47" s="332"/>
      <c r="E47" s="332"/>
    </row>
    <row r="48" spans="1:5" ht="23.25">
      <c r="A48" s="328">
        <v>13</v>
      </c>
      <c r="B48" s="329" t="s">
        <v>163</v>
      </c>
      <c r="C48" s="332"/>
      <c r="D48" s="332"/>
      <c r="E48" s="332"/>
    </row>
    <row r="49" spans="1:5" ht="23.25">
      <c r="A49" s="328">
        <v>14</v>
      </c>
      <c r="B49" s="329" t="s">
        <v>163</v>
      </c>
      <c r="C49" s="332"/>
      <c r="D49" s="332"/>
      <c r="E49" s="332"/>
    </row>
    <row r="50" spans="1:5" ht="23.25">
      <c r="A50" s="328">
        <v>15</v>
      </c>
      <c r="B50" s="329" t="s">
        <v>163</v>
      </c>
      <c r="C50" s="332"/>
      <c r="D50" s="332"/>
      <c r="E50" s="332"/>
    </row>
    <row r="51" spans="1:5">
      <c r="A51" s="333"/>
      <c r="B51" s="332"/>
      <c r="C51" s="332"/>
      <c r="D51" s="332"/>
      <c r="E51" s="332"/>
    </row>
    <row r="52" spans="1:5">
      <c r="A52" s="333"/>
      <c r="B52" s="332"/>
      <c r="C52" s="332"/>
      <c r="D52" s="332"/>
      <c r="E52" s="332"/>
    </row>
    <row r="53" spans="1:5">
      <c r="A53" s="333"/>
      <c r="B53" s="332"/>
      <c r="C53" s="332"/>
      <c r="D53" s="332"/>
      <c r="E53" s="332"/>
    </row>
    <row r="54" spans="1:5">
      <c r="A54" s="333"/>
      <c r="B54" s="332"/>
      <c r="C54" s="332"/>
      <c r="D54" s="332"/>
      <c r="E54" s="332"/>
    </row>
    <row r="55" spans="1:5">
      <c r="A55" s="333"/>
      <c r="B55" s="332"/>
      <c r="C55" s="332"/>
      <c r="D55" s="332"/>
      <c r="E55" s="332"/>
    </row>
  </sheetData>
  <mergeCells count="2">
    <mergeCell ref="A1:B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J39"/>
  <sheetViews>
    <sheetView showGridLines="0" zoomScale="130" zoomScaleNormal="130" zoomScaleSheetLayoutView="120" workbookViewId="0">
      <selection activeCell="J17" sqref="J17"/>
    </sheetView>
  </sheetViews>
  <sheetFormatPr defaultColWidth="12.85546875" defaultRowHeight="18.75"/>
  <cols>
    <col min="1" max="1" width="3.140625" style="266" bestFit="1" customWidth="1"/>
    <col min="2" max="2" width="36" style="42" bestFit="1" customWidth="1"/>
    <col min="3" max="3" width="12.85546875" style="309"/>
    <col min="4" max="4" width="12.85546875" style="310"/>
    <col min="5" max="8" width="12.85546875" style="309"/>
    <col min="9" max="9" width="15.85546875" style="43" bestFit="1" customWidth="1"/>
    <col min="10" max="16384" width="12.85546875" style="41"/>
  </cols>
  <sheetData>
    <row r="1" spans="1:10" ht="22.5" customHeight="1">
      <c r="A1" s="263" t="s">
        <v>58</v>
      </c>
      <c r="B1" s="257"/>
      <c r="C1" s="316"/>
      <c r="D1" s="316"/>
      <c r="E1" s="316"/>
      <c r="F1" s="316"/>
      <c r="G1" s="316"/>
      <c r="H1" s="316"/>
      <c r="I1" s="258"/>
      <c r="J1" s="287"/>
    </row>
    <row r="2" spans="1:10" ht="20.45" customHeight="1">
      <c r="A2" s="264" t="s">
        <v>148</v>
      </c>
      <c r="B2" s="259"/>
      <c r="C2" s="317"/>
      <c r="D2" s="317"/>
      <c r="E2" s="317"/>
      <c r="F2" s="317"/>
      <c r="G2" s="317"/>
      <c r="H2" s="317"/>
      <c r="I2" s="260"/>
      <c r="J2" s="287"/>
    </row>
    <row r="3" spans="1:10" ht="20.45" customHeight="1">
      <c r="A3" s="265" t="s">
        <v>105</v>
      </c>
      <c r="B3" s="261"/>
      <c r="C3" s="318"/>
      <c r="D3" s="318"/>
      <c r="E3" s="318"/>
      <c r="F3" s="318"/>
      <c r="G3" s="318"/>
      <c r="H3" s="318"/>
      <c r="I3" s="262"/>
      <c r="J3" s="287"/>
    </row>
    <row r="4" spans="1:10" ht="20.25" customHeight="1">
      <c r="A4" s="281"/>
      <c r="B4" s="282"/>
      <c r="C4" s="288" t="s">
        <v>107</v>
      </c>
      <c r="D4" s="289"/>
      <c r="E4" s="289"/>
      <c r="F4" s="289"/>
      <c r="G4" s="289"/>
      <c r="H4" s="290"/>
      <c r="I4" s="279" t="s">
        <v>76</v>
      </c>
    </row>
    <row r="5" spans="1:10" ht="20.25" customHeight="1">
      <c r="A5" s="283"/>
      <c r="B5" s="284"/>
      <c r="C5" s="291" t="s">
        <v>150</v>
      </c>
      <c r="D5" s="292" t="s">
        <v>80</v>
      </c>
      <c r="E5" s="293" t="s">
        <v>77</v>
      </c>
      <c r="F5" s="294"/>
      <c r="G5" s="295"/>
      <c r="H5" s="296" t="s">
        <v>78</v>
      </c>
      <c r="I5" s="280"/>
    </row>
    <row r="6" spans="1:10" ht="20.25" customHeight="1">
      <c r="A6" s="283"/>
      <c r="B6" s="284"/>
      <c r="C6" s="297"/>
      <c r="D6" s="298"/>
      <c r="E6" s="299" t="s">
        <v>79</v>
      </c>
      <c r="F6" s="300" t="s">
        <v>81</v>
      </c>
      <c r="G6" s="301" t="s">
        <v>82</v>
      </c>
      <c r="H6" s="302"/>
      <c r="I6" s="280"/>
    </row>
    <row r="7" spans="1:10">
      <c r="A7" s="267" t="s">
        <v>83</v>
      </c>
      <c r="B7" s="268" t="s">
        <v>144</v>
      </c>
      <c r="C7" s="267"/>
      <c r="D7" s="267"/>
      <c r="E7" s="267"/>
      <c r="F7" s="267">
        <f t="shared" ref="F7:H7" si="0">+F8+F12</f>
        <v>0</v>
      </c>
      <c r="G7" s="267">
        <f t="shared" si="0"/>
        <v>0</v>
      </c>
      <c r="H7" s="267">
        <f t="shared" si="0"/>
        <v>0</v>
      </c>
      <c r="I7" s="269"/>
    </row>
    <row r="8" spans="1:10">
      <c r="A8" s="270"/>
      <c r="B8" s="271" t="s">
        <v>84</v>
      </c>
      <c r="C8" s="267"/>
      <c r="D8" s="303"/>
      <c r="E8" s="267"/>
      <c r="F8" s="267">
        <f>SUM(F9:F11)</f>
        <v>0</v>
      </c>
      <c r="G8" s="267">
        <f>SUM(G9:G11)</f>
        <v>0</v>
      </c>
      <c r="H8" s="267">
        <f t="shared" ref="H8" si="1">SUM(H9:H11)</f>
        <v>0</v>
      </c>
      <c r="I8" s="269"/>
    </row>
    <row r="9" spans="1:10">
      <c r="A9" s="270"/>
      <c r="B9" s="272"/>
      <c r="C9" s="267"/>
      <c r="D9" s="303"/>
      <c r="E9" s="267"/>
      <c r="F9" s="267"/>
      <c r="G9" s="304"/>
      <c r="H9" s="304">
        <f t="shared" ref="H9:H14" si="2">+G9*F9*E9</f>
        <v>0</v>
      </c>
      <c r="I9" s="269"/>
    </row>
    <row r="10" spans="1:10">
      <c r="A10" s="270"/>
      <c r="B10" s="272"/>
      <c r="C10" s="267"/>
      <c r="D10" s="303"/>
      <c r="E10" s="267"/>
      <c r="F10" s="267"/>
      <c r="G10" s="304"/>
      <c r="H10" s="304">
        <f t="shared" si="2"/>
        <v>0</v>
      </c>
      <c r="I10" s="269"/>
    </row>
    <row r="11" spans="1:10">
      <c r="A11" s="270"/>
      <c r="B11" s="272"/>
      <c r="C11" s="267"/>
      <c r="D11" s="303"/>
      <c r="E11" s="267"/>
      <c r="F11" s="267"/>
      <c r="G11" s="304"/>
      <c r="H11" s="304">
        <f t="shared" si="2"/>
        <v>0</v>
      </c>
      <c r="I11" s="269"/>
    </row>
    <row r="12" spans="1:10">
      <c r="A12" s="270"/>
      <c r="B12" s="273" t="s">
        <v>85</v>
      </c>
      <c r="C12" s="267"/>
      <c r="D12" s="303"/>
      <c r="E12" s="267"/>
      <c r="F12" s="267">
        <f>SUM(F13:F15)</f>
        <v>0</v>
      </c>
      <c r="G12" s="267">
        <f>SUM(G13:G15)</f>
        <v>0</v>
      </c>
      <c r="H12" s="267">
        <f>SUM(H13:H15)</f>
        <v>0</v>
      </c>
      <c r="I12" s="269"/>
    </row>
    <row r="13" spans="1:10">
      <c r="A13" s="270"/>
      <c r="B13" s="272"/>
      <c r="C13" s="267"/>
      <c r="D13" s="303"/>
      <c r="E13" s="303"/>
      <c r="F13" s="267"/>
      <c r="G13" s="304"/>
      <c r="H13" s="304">
        <f t="shared" si="2"/>
        <v>0</v>
      </c>
      <c r="I13" s="269"/>
    </row>
    <row r="14" spans="1:10">
      <c r="A14" s="270"/>
      <c r="B14" s="272"/>
      <c r="C14" s="267"/>
      <c r="D14" s="303"/>
      <c r="E14" s="303"/>
      <c r="F14" s="267"/>
      <c r="G14" s="304"/>
      <c r="H14" s="304">
        <f t="shared" si="2"/>
        <v>0</v>
      </c>
      <c r="I14" s="269"/>
    </row>
    <row r="15" spans="1:10">
      <c r="A15" s="270"/>
      <c r="B15" s="272"/>
      <c r="C15" s="267"/>
      <c r="D15" s="303"/>
      <c r="E15" s="267"/>
      <c r="F15" s="267"/>
      <c r="G15" s="304"/>
      <c r="H15" s="304">
        <f>+G15*F15*E15</f>
        <v>0</v>
      </c>
      <c r="I15" s="269"/>
    </row>
    <row r="16" spans="1:10">
      <c r="A16" s="274">
        <v>2</v>
      </c>
      <c r="B16" s="275" t="s">
        <v>147</v>
      </c>
      <c r="C16" s="267"/>
      <c r="D16" s="303"/>
      <c r="E16" s="267"/>
      <c r="F16" s="267"/>
      <c r="G16" s="304"/>
      <c r="H16" s="304">
        <f t="shared" ref="H16:H29" si="3">+G16*F16*E16</f>
        <v>0</v>
      </c>
      <c r="I16" s="269"/>
    </row>
    <row r="17" spans="1:9">
      <c r="A17" s="276"/>
      <c r="B17" s="275"/>
      <c r="C17" s="267"/>
      <c r="D17" s="303"/>
      <c r="E17" s="267"/>
      <c r="F17" s="267"/>
      <c r="G17" s="304"/>
      <c r="H17" s="304">
        <f t="shared" si="3"/>
        <v>0</v>
      </c>
      <c r="I17" s="269"/>
    </row>
    <row r="18" spans="1:9">
      <c r="A18" s="286">
        <v>3</v>
      </c>
      <c r="B18" s="277" t="s">
        <v>145</v>
      </c>
      <c r="C18" s="267">
        <f>SUM(C19:C21)</f>
        <v>0</v>
      </c>
      <c r="D18" s="267">
        <f t="shared" ref="D18:H18" si="4">SUM(D19:D21)</f>
        <v>0</v>
      </c>
      <c r="E18" s="267">
        <f t="shared" si="4"/>
        <v>0</v>
      </c>
      <c r="F18" s="267">
        <f t="shared" si="4"/>
        <v>0</v>
      </c>
      <c r="G18" s="267">
        <f t="shared" si="4"/>
        <v>0</v>
      </c>
      <c r="H18" s="267">
        <f t="shared" si="4"/>
        <v>0</v>
      </c>
      <c r="I18" s="269"/>
    </row>
    <row r="19" spans="1:9">
      <c r="A19" s="270"/>
      <c r="B19" s="271"/>
      <c r="C19" s="267"/>
      <c r="D19" s="303"/>
      <c r="E19" s="267"/>
      <c r="F19" s="267"/>
      <c r="G19" s="304"/>
      <c r="H19" s="304">
        <f>+G19*F19*E19</f>
        <v>0</v>
      </c>
      <c r="I19" s="269"/>
    </row>
    <row r="20" spans="1:9">
      <c r="A20" s="270"/>
      <c r="B20" s="271"/>
      <c r="C20" s="267"/>
      <c r="D20" s="303"/>
      <c r="E20" s="267"/>
      <c r="F20" s="267"/>
      <c r="G20" s="304"/>
      <c r="H20" s="304">
        <f t="shared" si="3"/>
        <v>0</v>
      </c>
      <c r="I20" s="269"/>
    </row>
    <row r="21" spans="1:9">
      <c r="A21" s="270"/>
      <c r="B21" s="271"/>
      <c r="C21" s="267"/>
      <c r="D21" s="303"/>
      <c r="E21" s="267"/>
      <c r="F21" s="267"/>
      <c r="G21" s="304"/>
      <c r="H21" s="304">
        <f t="shared" si="3"/>
        <v>0</v>
      </c>
      <c r="I21" s="269"/>
    </row>
    <row r="22" spans="1:9" ht="21" customHeight="1">
      <c r="A22" s="278">
        <v>4</v>
      </c>
      <c r="B22" s="277" t="s">
        <v>146</v>
      </c>
      <c r="C22" s="305"/>
      <c r="D22" s="303"/>
      <c r="E22" s="267"/>
      <c r="F22" s="267"/>
      <c r="G22" s="304"/>
      <c r="H22" s="304">
        <f t="shared" si="3"/>
        <v>0</v>
      </c>
      <c r="I22" s="269"/>
    </row>
    <row r="23" spans="1:9">
      <c r="A23" s="276"/>
      <c r="B23" s="275"/>
      <c r="C23" s="305"/>
      <c r="D23" s="303"/>
      <c r="E23" s="267"/>
      <c r="F23" s="267"/>
      <c r="G23" s="304"/>
      <c r="H23" s="304">
        <f t="shared" si="3"/>
        <v>0</v>
      </c>
      <c r="I23" s="269"/>
    </row>
    <row r="24" spans="1:9">
      <c r="A24" s="276">
        <v>5</v>
      </c>
      <c r="B24" s="275" t="s">
        <v>149</v>
      </c>
      <c r="C24" s="267"/>
      <c r="D24" s="303"/>
      <c r="E24" s="267"/>
      <c r="F24" s="267"/>
      <c r="G24" s="304"/>
      <c r="H24" s="304">
        <f t="shared" si="3"/>
        <v>0</v>
      </c>
      <c r="I24" s="269"/>
    </row>
    <row r="25" spans="1:9">
      <c r="A25" s="276"/>
      <c r="B25" s="275"/>
      <c r="C25" s="267"/>
      <c r="D25" s="303"/>
      <c r="E25" s="267"/>
      <c r="F25" s="267"/>
      <c r="G25" s="304"/>
      <c r="H25" s="304">
        <f t="shared" si="3"/>
        <v>0</v>
      </c>
      <c r="I25" s="269"/>
    </row>
    <row r="26" spans="1:9">
      <c r="A26" s="276">
        <v>6</v>
      </c>
      <c r="B26" s="275" t="s">
        <v>159</v>
      </c>
      <c r="C26" s="267"/>
      <c r="D26" s="303"/>
      <c r="E26" s="267"/>
      <c r="F26" s="267"/>
      <c r="G26" s="304"/>
      <c r="H26" s="304">
        <f>+G26*F26*E26</f>
        <v>0</v>
      </c>
      <c r="I26" s="269"/>
    </row>
    <row r="27" spans="1:9">
      <c r="A27" s="276">
        <v>7</v>
      </c>
      <c r="B27" s="275" t="s">
        <v>160</v>
      </c>
      <c r="C27" s="305"/>
      <c r="D27" s="303"/>
      <c r="E27" s="267"/>
      <c r="F27" s="267"/>
      <c r="G27" s="304"/>
      <c r="H27" s="304">
        <f t="shared" si="3"/>
        <v>0</v>
      </c>
      <c r="I27" s="269"/>
    </row>
    <row r="28" spans="1:9">
      <c r="A28" s="276"/>
      <c r="B28" s="275"/>
      <c r="C28" s="305"/>
      <c r="D28" s="303"/>
      <c r="E28" s="267"/>
      <c r="F28" s="267"/>
      <c r="G28" s="304"/>
      <c r="H28" s="304">
        <f t="shared" si="3"/>
        <v>0</v>
      </c>
      <c r="I28" s="269"/>
    </row>
    <row r="29" spans="1:9">
      <c r="A29" s="278"/>
      <c r="B29" s="277"/>
      <c r="C29" s="278"/>
      <c r="D29" s="303"/>
      <c r="E29" s="306"/>
      <c r="F29" s="267"/>
      <c r="G29" s="304"/>
      <c r="H29" s="304">
        <f t="shared" si="3"/>
        <v>0</v>
      </c>
      <c r="I29" s="269"/>
    </row>
    <row r="30" spans="1:9">
      <c r="A30" s="314" t="s">
        <v>34</v>
      </c>
      <c r="B30" s="314"/>
      <c r="C30" s="314"/>
      <c r="D30" s="314"/>
      <c r="E30" s="314"/>
      <c r="F30" s="314"/>
      <c r="G30" s="314"/>
      <c r="H30" s="304">
        <f>+H24+H22+H18+H16+H7+H26+H27</f>
        <v>0</v>
      </c>
      <c r="I30" s="269"/>
    </row>
    <row r="31" spans="1:9">
      <c r="B31" s="124"/>
      <c r="C31" s="308"/>
      <c r="D31" s="308"/>
      <c r="E31" s="308"/>
      <c r="F31" s="308"/>
      <c r="G31" s="307"/>
      <c r="H31" s="307"/>
      <c r="I31" s="123"/>
    </row>
    <row r="32" spans="1:9">
      <c r="B32" s="124"/>
      <c r="C32" s="308"/>
      <c r="D32" s="308"/>
      <c r="E32" s="308"/>
      <c r="F32" s="308"/>
      <c r="G32" s="308"/>
      <c r="H32" s="308"/>
      <c r="I32" s="123"/>
    </row>
    <row r="33" spans="2:9">
      <c r="B33" s="124"/>
      <c r="C33" s="308"/>
      <c r="D33" s="308"/>
      <c r="E33" s="308"/>
      <c r="F33" s="308"/>
      <c r="G33" s="308"/>
      <c r="H33" s="308"/>
      <c r="I33" s="123"/>
    </row>
    <row r="34" spans="2:9">
      <c r="B34" s="124"/>
      <c r="C34" s="308"/>
      <c r="D34" s="308"/>
      <c r="E34" s="308"/>
    </row>
    <row r="35" spans="2:9">
      <c r="F35" s="311"/>
      <c r="G35" s="311"/>
      <c r="I35" s="41"/>
    </row>
    <row r="37" spans="2:9">
      <c r="B37" s="285"/>
      <c r="C37" s="312"/>
      <c r="D37" s="312"/>
      <c r="E37" s="312"/>
      <c r="F37" s="312"/>
      <c r="G37" s="312"/>
      <c r="H37" s="312"/>
      <c r="I37" s="285"/>
    </row>
    <row r="39" spans="2:9">
      <c r="F39" s="313"/>
      <c r="G39" s="313"/>
      <c r="H39" s="313"/>
    </row>
  </sheetData>
  <mergeCells count="4">
    <mergeCell ref="D5:D6"/>
    <mergeCell ref="A30:G30"/>
    <mergeCell ref="C5:C6"/>
    <mergeCell ref="C4:H4"/>
  </mergeCells>
  <pageMargins left="0.24" right="0.17" top="0.54" bottom="0.39370078740157483" header="0.19685039370078741" footer="0.23622047244094491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47"/>
  <sheetViews>
    <sheetView showGridLines="0" zoomScale="140" zoomScaleNormal="140" zoomScaleSheetLayoutView="110" workbookViewId="0">
      <selection activeCell="C5" sqref="C5:H8"/>
    </sheetView>
  </sheetViews>
  <sheetFormatPr defaultRowHeight="18.75"/>
  <cols>
    <col min="1" max="1" width="5.85546875" style="38" customWidth="1"/>
    <col min="2" max="2" width="28.85546875" style="38" customWidth="1"/>
    <col min="3" max="3" width="11.7109375" style="39" customWidth="1"/>
    <col min="4" max="4" width="11.42578125" style="38" customWidth="1"/>
    <col min="5" max="5" width="12" style="69" customWidth="1"/>
    <col min="6" max="6" width="11.140625" style="38" customWidth="1"/>
    <col min="7" max="7" width="11.28515625" style="38" customWidth="1"/>
    <col min="8" max="8" width="46.140625" style="40" customWidth="1"/>
    <col min="9" max="9" width="10.42578125" style="29" customWidth="1"/>
    <col min="10" max="250" width="9.140625" style="30"/>
    <col min="251" max="251" width="5.85546875" style="30" customWidth="1"/>
    <col min="252" max="252" width="25.42578125" style="30" customWidth="1"/>
    <col min="253" max="258" width="8.85546875" style="30" customWidth="1"/>
    <col min="259" max="259" width="9.140625" style="30" bestFit="1" customWidth="1"/>
    <col min="260" max="262" width="8.85546875" style="30" customWidth="1"/>
    <col min="263" max="263" width="11.5703125" style="30" bestFit="1" customWidth="1"/>
    <col min="264" max="264" width="40.140625" style="30" customWidth="1"/>
    <col min="265" max="265" width="10.42578125" style="30" customWidth="1"/>
    <col min="266" max="506" width="9.140625" style="30"/>
    <col min="507" max="507" width="5.85546875" style="30" customWidth="1"/>
    <col min="508" max="508" width="25.42578125" style="30" customWidth="1"/>
    <col min="509" max="514" width="8.85546875" style="30" customWidth="1"/>
    <col min="515" max="515" width="9.140625" style="30" bestFit="1" customWidth="1"/>
    <col min="516" max="518" width="8.85546875" style="30" customWidth="1"/>
    <col min="519" max="519" width="11.5703125" style="30" bestFit="1" customWidth="1"/>
    <col min="520" max="520" width="40.140625" style="30" customWidth="1"/>
    <col min="521" max="521" width="10.42578125" style="30" customWidth="1"/>
    <col min="522" max="762" width="9.140625" style="30"/>
    <col min="763" max="763" width="5.85546875" style="30" customWidth="1"/>
    <col min="764" max="764" width="25.42578125" style="30" customWidth="1"/>
    <col min="765" max="770" width="8.85546875" style="30" customWidth="1"/>
    <col min="771" max="771" width="9.140625" style="30" bestFit="1" customWidth="1"/>
    <col min="772" max="774" width="8.85546875" style="30" customWidth="1"/>
    <col min="775" max="775" width="11.5703125" style="30" bestFit="1" customWidth="1"/>
    <col min="776" max="776" width="40.140625" style="30" customWidth="1"/>
    <col min="777" max="777" width="10.42578125" style="30" customWidth="1"/>
    <col min="778" max="1018" width="9.140625" style="30"/>
    <col min="1019" max="1019" width="5.85546875" style="30" customWidth="1"/>
    <col min="1020" max="1020" width="25.42578125" style="30" customWidth="1"/>
    <col min="1021" max="1026" width="8.85546875" style="30" customWidth="1"/>
    <col min="1027" max="1027" width="9.140625" style="30" bestFit="1" customWidth="1"/>
    <col min="1028" max="1030" width="8.85546875" style="30" customWidth="1"/>
    <col min="1031" max="1031" width="11.5703125" style="30" bestFit="1" customWidth="1"/>
    <col min="1032" max="1032" width="40.140625" style="30" customWidth="1"/>
    <col min="1033" max="1033" width="10.42578125" style="30" customWidth="1"/>
    <col min="1034" max="1274" width="9.140625" style="30"/>
    <col min="1275" max="1275" width="5.85546875" style="30" customWidth="1"/>
    <col min="1276" max="1276" width="25.42578125" style="30" customWidth="1"/>
    <col min="1277" max="1282" width="8.85546875" style="30" customWidth="1"/>
    <col min="1283" max="1283" width="9.140625" style="30" bestFit="1" customWidth="1"/>
    <col min="1284" max="1286" width="8.85546875" style="30" customWidth="1"/>
    <col min="1287" max="1287" width="11.5703125" style="30" bestFit="1" customWidth="1"/>
    <col min="1288" max="1288" width="40.140625" style="30" customWidth="1"/>
    <col min="1289" max="1289" width="10.42578125" style="30" customWidth="1"/>
    <col min="1290" max="1530" width="9.140625" style="30"/>
    <col min="1531" max="1531" width="5.85546875" style="30" customWidth="1"/>
    <col min="1532" max="1532" width="25.42578125" style="30" customWidth="1"/>
    <col min="1533" max="1538" width="8.85546875" style="30" customWidth="1"/>
    <col min="1539" max="1539" width="9.140625" style="30" bestFit="1" customWidth="1"/>
    <col min="1540" max="1542" width="8.85546875" style="30" customWidth="1"/>
    <col min="1543" max="1543" width="11.5703125" style="30" bestFit="1" customWidth="1"/>
    <col min="1544" max="1544" width="40.140625" style="30" customWidth="1"/>
    <col min="1545" max="1545" width="10.42578125" style="30" customWidth="1"/>
    <col min="1546" max="1786" width="9.140625" style="30"/>
    <col min="1787" max="1787" width="5.85546875" style="30" customWidth="1"/>
    <col min="1788" max="1788" width="25.42578125" style="30" customWidth="1"/>
    <col min="1789" max="1794" width="8.85546875" style="30" customWidth="1"/>
    <col min="1795" max="1795" width="9.140625" style="30" bestFit="1" customWidth="1"/>
    <col min="1796" max="1798" width="8.85546875" style="30" customWidth="1"/>
    <col min="1799" max="1799" width="11.5703125" style="30" bestFit="1" customWidth="1"/>
    <col min="1800" max="1800" width="40.140625" style="30" customWidth="1"/>
    <col min="1801" max="1801" width="10.42578125" style="30" customWidth="1"/>
    <col min="1802" max="2042" width="9.140625" style="30"/>
    <col min="2043" max="2043" width="5.85546875" style="30" customWidth="1"/>
    <col min="2044" max="2044" width="25.42578125" style="30" customWidth="1"/>
    <col min="2045" max="2050" width="8.85546875" style="30" customWidth="1"/>
    <col min="2051" max="2051" width="9.140625" style="30" bestFit="1" customWidth="1"/>
    <col min="2052" max="2054" width="8.85546875" style="30" customWidth="1"/>
    <col min="2055" max="2055" width="11.5703125" style="30" bestFit="1" customWidth="1"/>
    <col min="2056" max="2056" width="40.140625" style="30" customWidth="1"/>
    <col min="2057" max="2057" width="10.42578125" style="30" customWidth="1"/>
    <col min="2058" max="2298" width="9.140625" style="30"/>
    <col min="2299" max="2299" width="5.85546875" style="30" customWidth="1"/>
    <col min="2300" max="2300" width="25.42578125" style="30" customWidth="1"/>
    <col min="2301" max="2306" width="8.85546875" style="30" customWidth="1"/>
    <col min="2307" max="2307" width="9.140625" style="30" bestFit="1" customWidth="1"/>
    <col min="2308" max="2310" width="8.85546875" style="30" customWidth="1"/>
    <col min="2311" max="2311" width="11.5703125" style="30" bestFit="1" customWidth="1"/>
    <col min="2312" max="2312" width="40.140625" style="30" customWidth="1"/>
    <col min="2313" max="2313" width="10.42578125" style="30" customWidth="1"/>
    <col min="2314" max="2554" width="9.140625" style="30"/>
    <col min="2555" max="2555" width="5.85546875" style="30" customWidth="1"/>
    <col min="2556" max="2556" width="25.42578125" style="30" customWidth="1"/>
    <col min="2557" max="2562" width="8.85546875" style="30" customWidth="1"/>
    <col min="2563" max="2563" width="9.140625" style="30" bestFit="1" customWidth="1"/>
    <col min="2564" max="2566" width="8.85546875" style="30" customWidth="1"/>
    <col min="2567" max="2567" width="11.5703125" style="30" bestFit="1" customWidth="1"/>
    <col min="2568" max="2568" width="40.140625" style="30" customWidth="1"/>
    <col min="2569" max="2569" width="10.42578125" style="30" customWidth="1"/>
    <col min="2570" max="2810" width="9.140625" style="30"/>
    <col min="2811" max="2811" width="5.85546875" style="30" customWidth="1"/>
    <col min="2812" max="2812" width="25.42578125" style="30" customWidth="1"/>
    <col min="2813" max="2818" width="8.85546875" style="30" customWidth="1"/>
    <col min="2819" max="2819" width="9.140625" style="30" bestFit="1" customWidth="1"/>
    <col min="2820" max="2822" width="8.85546875" style="30" customWidth="1"/>
    <col min="2823" max="2823" width="11.5703125" style="30" bestFit="1" customWidth="1"/>
    <col min="2824" max="2824" width="40.140625" style="30" customWidth="1"/>
    <col min="2825" max="2825" width="10.42578125" style="30" customWidth="1"/>
    <col min="2826" max="3066" width="9.140625" style="30"/>
    <col min="3067" max="3067" width="5.85546875" style="30" customWidth="1"/>
    <col min="3068" max="3068" width="25.42578125" style="30" customWidth="1"/>
    <col min="3069" max="3074" width="8.85546875" style="30" customWidth="1"/>
    <col min="3075" max="3075" width="9.140625" style="30" bestFit="1" customWidth="1"/>
    <col min="3076" max="3078" width="8.85546875" style="30" customWidth="1"/>
    <col min="3079" max="3079" width="11.5703125" style="30" bestFit="1" customWidth="1"/>
    <col min="3080" max="3080" width="40.140625" style="30" customWidth="1"/>
    <col min="3081" max="3081" width="10.42578125" style="30" customWidth="1"/>
    <col min="3082" max="3322" width="9.140625" style="30"/>
    <col min="3323" max="3323" width="5.85546875" style="30" customWidth="1"/>
    <col min="3324" max="3324" width="25.42578125" style="30" customWidth="1"/>
    <col min="3325" max="3330" width="8.85546875" style="30" customWidth="1"/>
    <col min="3331" max="3331" width="9.140625" style="30" bestFit="1" customWidth="1"/>
    <col min="3332" max="3334" width="8.85546875" style="30" customWidth="1"/>
    <col min="3335" max="3335" width="11.5703125" style="30" bestFit="1" customWidth="1"/>
    <col min="3336" max="3336" width="40.140625" style="30" customWidth="1"/>
    <col min="3337" max="3337" width="10.42578125" style="30" customWidth="1"/>
    <col min="3338" max="3578" width="9.140625" style="30"/>
    <col min="3579" max="3579" width="5.85546875" style="30" customWidth="1"/>
    <col min="3580" max="3580" width="25.42578125" style="30" customWidth="1"/>
    <col min="3581" max="3586" width="8.85546875" style="30" customWidth="1"/>
    <col min="3587" max="3587" width="9.140625" style="30" bestFit="1" customWidth="1"/>
    <col min="3588" max="3590" width="8.85546875" style="30" customWidth="1"/>
    <col min="3591" max="3591" width="11.5703125" style="30" bestFit="1" customWidth="1"/>
    <col min="3592" max="3592" width="40.140625" style="30" customWidth="1"/>
    <col min="3593" max="3593" width="10.42578125" style="30" customWidth="1"/>
    <col min="3594" max="3834" width="9.140625" style="30"/>
    <col min="3835" max="3835" width="5.85546875" style="30" customWidth="1"/>
    <col min="3836" max="3836" width="25.42578125" style="30" customWidth="1"/>
    <col min="3837" max="3842" width="8.85546875" style="30" customWidth="1"/>
    <col min="3843" max="3843" width="9.140625" style="30" bestFit="1" customWidth="1"/>
    <col min="3844" max="3846" width="8.85546875" style="30" customWidth="1"/>
    <col min="3847" max="3847" width="11.5703125" style="30" bestFit="1" customWidth="1"/>
    <col min="3848" max="3848" width="40.140625" style="30" customWidth="1"/>
    <col min="3849" max="3849" width="10.42578125" style="30" customWidth="1"/>
    <col min="3850" max="4090" width="9.140625" style="30"/>
    <col min="4091" max="4091" width="5.85546875" style="30" customWidth="1"/>
    <col min="4092" max="4092" width="25.42578125" style="30" customWidth="1"/>
    <col min="4093" max="4098" width="8.85546875" style="30" customWidth="1"/>
    <col min="4099" max="4099" width="9.140625" style="30" bestFit="1" customWidth="1"/>
    <col min="4100" max="4102" width="8.85546875" style="30" customWidth="1"/>
    <col min="4103" max="4103" width="11.5703125" style="30" bestFit="1" customWidth="1"/>
    <col min="4104" max="4104" width="40.140625" style="30" customWidth="1"/>
    <col min="4105" max="4105" width="10.42578125" style="30" customWidth="1"/>
    <col min="4106" max="4346" width="9.140625" style="30"/>
    <col min="4347" max="4347" width="5.85546875" style="30" customWidth="1"/>
    <col min="4348" max="4348" width="25.42578125" style="30" customWidth="1"/>
    <col min="4349" max="4354" width="8.85546875" style="30" customWidth="1"/>
    <col min="4355" max="4355" width="9.140625" style="30" bestFit="1" customWidth="1"/>
    <col min="4356" max="4358" width="8.85546875" style="30" customWidth="1"/>
    <col min="4359" max="4359" width="11.5703125" style="30" bestFit="1" customWidth="1"/>
    <col min="4360" max="4360" width="40.140625" style="30" customWidth="1"/>
    <col min="4361" max="4361" width="10.42578125" style="30" customWidth="1"/>
    <col min="4362" max="4602" width="9.140625" style="30"/>
    <col min="4603" max="4603" width="5.85546875" style="30" customWidth="1"/>
    <col min="4604" max="4604" width="25.42578125" style="30" customWidth="1"/>
    <col min="4605" max="4610" width="8.85546875" style="30" customWidth="1"/>
    <col min="4611" max="4611" width="9.140625" style="30" bestFit="1" customWidth="1"/>
    <col min="4612" max="4614" width="8.85546875" style="30" customWidth="1"/>
    <col min="4615" max="4615" width="11.5703125" style="30" bestFit="1" customWidth="1"/>
    <col min="4616" max="4616" width="40.140625" style="30" customWidth="1"/>
    <col min="4617" max="4617" width="10.42578125" style="30" customWidth="1"/>
    <col min="4618" max="4858" width="9.140625" style="30"/>
    <col min="4859" max="4859" width="5.85546875" style="30" customWidth="1"/>
    <col min="4860" max="4860" width="25.42578125" style="30" customWidth="1"/>
    <col min="4861" max="4866" width="8.85546875" style="30" customWidth="1"/>
    <col min="4867" max="4867" width="9.140625" style="30" bestFit="1" customWidth="1"/>
    <col min="4868" max="4870" width="8.85546875" style="30" customWidth="1"/>
    <col min="4871" max="4871" width="11.5703125" style="30" bestFit="1" customWidth="1"/>
    <col min="4872" max="4872" width="40.140625" style="30" customWidth="1"/>
    <col min="4873" max="4873" width="10.42578125" style="30" customWidth="1"/>
    <col min="4874" max="5114" width="9.140625" style="30"/>
    <col min="5115" max="5115" width="5.85546875" style="30" customWidth="1"/>
    <col min="5116" max="5116" width="25.42578125" style="30" customWidth="1"/>
    <col min="5117" max="5122" width="8.85546875" style="30" customWidth="1"/>
    <col min="5123" max="5123" width="9.140625" style="30" bestFit="1" customWidth="1"/>
    <col min="5124" max="5126" width="8.85546875" style="30" customWidth="1"/>
    <col min="5127" max="5127" width="11.5703125" style="30" bestFit="1" customWidth="1"/>
    <col min="5128" max="5128" width="40.140625" style="30" customWidth="1"/>
    <col min="5129" max="5129" width="10.42578125" style="30" customWidth="1"/>
    <col min="5130" max="5370" width="9.140625" style="30"/>
    <col min="5371" max="5371" width="5.85546875" style="30" customWidth="1"/>
    <col min="5372" max="5372" width="25.42578125" style="30" customWidth="1"/>
    <col min="5373" max="5378" width="8.85546875" style="30" customWidth="1"/>
    <col min="5379" max="5379" width="9.140625" style="30" bestFit="1" customWidth="1"/>
    <col min="5380" max="5382" width="8.85546875" style="30" customWidth="1"/>
    <col min="5383" max="5383" width="11.5703125" style="30" bestFit="1" customWidth="1"/>
    <col min="5384" max="5384" width="40.140625" style="30" customWidth="1"/>
    <col min="5385" max="5385" width="10.42578125" style="30" customWidth="1"/>
    <col min="5386" max="5626" width="9.140625" style="30"/>
    <col min="5627" max="5627" width="5.85546875" style="30" customWidth="1"/>
    <col min="5628" max="5628" width="25.42578125" style="30" customWidth="1"/>
    <col min="5629" max="5634" width="8.85546875" style="30" customWidth="1"/>
    <col min="5635" max="5635" width="9.140625" style="30" bestFit="1" customWidth="1"/>
    <col min="5636" max="5638" width="8.85546875" style="30" customWidth="1"/>
    <col min="5639" max="5639" width="11.5703125" style="30" bestFit="1" customWidth="1"/>
    <col min="5640" max="5640" width="40.140625" style="30" customWidth="1"/>
    <col min="5641" max="5641" width="10.42578125" style="30" customWidth="1"/>
    <col min="5642" max="5882" width="9.140625" style="30"/>
    <col min="5883" max="5883" width="5.85546875" style="30" customWidth="1"/>
    <col min="5884" max="5884" width="25.42578125" style="30" customWidth="1"/>
    <col min="5885" max="5890" width="8.85546875" style="30" customWidth="1"/>
    <col min="5891" max="5891" width="9.140625" style="30" bestFit="1" customWidth="1"/>
    <col min="5892" max="5894" width="8.85546875" style="30" customWidth="1"/>
    <col min="5895" max="5895" width="11.5703125" style="30" bestFit="1" customWidth="1"/>
    <col min="5896" max="5896" width="40.140625" style="30" customWidth="1"/>
    <col min="5897" max="5897" width="10.42578125" style="30" customWidth="1"/>
    <col min="5898" max="6138" width="9.140625" style="30"/>
    <col min="6139" max="6139" width="5.85546875" style="30" customWidth="1"/>
    <col min="6140" max="6140" width="25.42578125" style="30" customWidth="1"/>
    <col min="6141" max="6146" width="8.85546875" style="30" customWidth="1"/>
    <col min="6147" max="6147" width="9.140625" style="30" bestFit="1" customWidth="1"/>
    <col min="6148" max="6150" width="8.85546875" style="30" customWidth="1"/>
    <col min="6151" max="6151" width="11.5703125" style="30" bestFit="1" customWidth="1"/>
    <col min="6152" max="6152" width="40.140625" style="30" customWidth="1"/>
    <col min="6153" max="6153" width="10.42578125" style="30" customWidth="1"/>
    <col min="6154" max="6394" width="9.140625" style="30"/>
    <col min="6395" max="6395" width="5.85546875" style="30" customWidth="1"/>
    <col min="6396" max="6396" width="25.42578125" style="30" customWidth="1"/>
    <col min="6397" max="6402" width="8.85546875" style="30" customWidth="1"/>
    <col min="6403" max="6403" width="9.140625" style="30" bestFit="1" customWidth="1"/>
    <col min="6404" max="6406" width="8.85546875" style="30" customWidth="1"/>
    <col min="6407" max="6407" width="11.5703125" style="30" bestFit="1" customWidth="1"/>
    <col min="6408" max="6408" width="40.140625" style="30" customWidth="1"/>
    <col min="6409" max="6409" width="10.42578125" style="30" customWidth="1"/>
    <col min="6410" max="6650" width="9.140625" style="30"/>
    <col min="6651" max="6651" width="5.85546875" style="30" customWidth="1"/>
    <col min="6652" max="6652" width="25.42578125" style="30" customWidth="1"/>
    <col min="6653" max="6658" width="8.85546875" style="30" customWidth="1"/>
    <col min="6659" max="6659" width="9.140625" style="30" bestFit="1" customWidth="1"/>
    <col min="6660" max="6662" width="8.85546875" style="30" customWidth="1"/>
    <col min="6663" max="6663" width="11.5703125" style="30" bestFit="1" customWidth="1"/>
    <col min="6664" max="6664" width="40.140625" style="30" customWidth="1"/>
    <col min="6665" max="6665" width="10.42578125" style="30" customWidth="1"/>
    <col min="6666" max="6906" width="9.140625" style="30"/>
    <col min="6907" max="6907" width="5.85546875" style="30" customWidth="1"/>
    <col min="6908" max="6908" width="25.42578125" style="30" customWidth="1"/>
    <col min="6909" max="6914" width="8.85546875" style="30" customWidth="1"/>
    <col min="6915" max="6915" width="9.140625" style="30" bestFit="1" customWidth="1"/>
    <col min="6916" max="6918" width="8.85546875" style="30" customWidth="1"/>
    <col min="6919" max="6919" width="11.5703125" style="30" bestFit="1" customWidth="1"/>
    <col min="6920" max="6920" width="40.140625" style="30" customWidth="1"/>
    <col min="6921" max="6921" width="10.42578125" style="30" customWidth="1"/>
    <col min="6922" max="7162" width="9.140625" style="30"/>
    <col min="7163" max="7163" width="5.85546875" style="30" customWidth="1"/>
    <col min="7164" max="7164" width="25.42578125" style="30" customWidth="1"/>
    <col min="7165" max="7170" width="8.85546875" style="30" customWidth="1"/>
    <col min="7171" max="7171" width="9.140625" style="30" bestFit="1" customWidth="1"/>
    <col min="7172" max="7174" width="8.85546875" style="30" customWidth="1"/>
    <col min="7175" max="7175" width="11.5703125" style="30" bestFit="1" customWidth="1"/>
    <col min="7176" max="7176" width="40.140625" style="30" customWidth="1"/>
    <col min="7177" max="7177" width="10.42578125" style="30" customWidth="1"/>
    <col min="7178" max="7418" width="9.140625" style="30"/>
    <col min="7419" max="7419" width="5.85546875" style="30" customWidth="1"/>
    <col min="7420" max="7420" width="25.42578125" style="30" customWidth="1"/>
    <col min="7421" max="7426" width="8.85546875" style="30" customWidth="1"/>
    <col min="7427" max="7427" width="9.140625" style="30" bestFit="1" customWidth="1"/>
    <col min="7428" max="7430" width="8.85546875" style="30" customWidth="1"/>
    <col min="7431" max="7431" width="11.5703125" style="30" bestFit="1" customWidth="1"/>
    <col min="7432" max="7432" width="40.140625" style="30" customWidth="1"/>
    <col min="7433" max="7433" width="10.42578125" style="30" customWidth="1"/>
    <col min="7434" max="7674" width="9.140625" style="30"/>
    <col min="7675" max="7675" width="5.85546875" style="30" customWidth="1"/>
    <col min="7676" max="7676" width="25.42578125" style="30" customWidth="1"/>
    <col min="7677" max="7682" width="8.85546875" style="30" customWidth="1"/>
    <col min="7683" max="7683" width="9.140625" style="30" bestFit="1" customWidth="1"/>
    <col min="7684" max="7686" width="8.85546875" style="30" customWidth="1"/>
    <col min="7687" max="7687" width="11.5703125" style="30" bestFit="1" customWidth="1"/>
    <col min="7688" max="7688" width="40.140625" style="30" customWidth="1"/>
    <col min="7689" max="7689" width="10.42578125" style="30" customWidth="1"/>
    <col min="7690" max="7930" width="9.140625" style="30"/>
    <col min="7931" max="7931" width="5.85546875" style="30" customWidth="1"/>
    <col min="7932" max="7932" width="25.42578125" style="30" customWidth="1"/>
    <col min="7933" max="7938" width="8.85546875" style="30" customWidth="1"/>
    <col min="7939" max="7939" width="9.140625" style="30" bestFit="1" customWidth="1"/>
    <col min="7940" max="7942" width="8.85546875" style="30" customWidth="1"/>
    <col min="7943" max="7943" width="11.5703125" style="30" bestFit="1" customWidth="1"/>
    <col min="7944" max="7944" width="40.140625" style="30" customWidth="1"/>
    <col min="7945" max="7945" width="10.42578125" style="30" customWidth="1"/>
    <col min="7946" max="8186" width="9.140625" style="30"/>
    <col min="8187" max="8187" width="5.85546875" style="30" customWidth="1"/>
    <col min="8188" max="8188" width="25.42578125" style="30" customWidth="1"/>
    <col min="8189" max="8194" width="8.85546875" style="30" customWidth="1"/>
    <col min="8195" max="8195" width="9.140625" style="30" bestFit="1" customWidth="1"/>
    <col min="8196" max="8198" width="8.85546875" style="30" customWidth="1"/>
    <col min="8199" max="8199" width="11.5703125" style="30" bestFit="1" customWidth="1"/>
    <col min="8200" max="8200" width="40.140625" style="30" customWidth="1"/>
    <col min="8201" max="8201" width="10.42578125" style="30" customWidth="1"/>
    <col min="8202" max="8442" width="9.140625" style="30"/>
    <col min="8443" max="8443" width="5.85546875" style="30" customWidth="1"/>
    <col min="8444" max="8444" width="25.42578125" style="30" customWidth="1"/>
    <col min="8445" max="8450" width="8.85546875" style="30" customWidth="1"/>
    <col min="8451" max="8451" width="9.140625" style="30" bestFit="1" customWidth="1"/>
    <col min="8452" max="8454" width="8.85546875" style="30" customWidth="1"/>
    <col min="8455" max="8455" width="11.5703125" style="30" bestFit="1" customWidth="1"/>
    <col min="8456" max="8456" width="40.140625" style="30" customWidth="1"/>
    <col min="8457" max="8457" width="10.42578125" style="30" customWidth="1"/>
    <col min="8458" max="8698" width="9.140625" style="30"/>
    <col min="8699" max="8699" width="5.85546875" style="30" customWidth="1"/>
    <col min="8700" max="8700" width="25.42578125" style="30" customWidth="1"/>
    <col min="8701" max="8706" width="8.85546875" style="30" customWidth="1"/>
    <col min="8707" max="8707" width="9.140625" style="30" bestFit="1" customWidth="1"/>
    <col min="8708" max="8710" width="8.85546875" style="30" customWidth="1"/>
    <col min="8711" max="8711" width="11.5703125" style="30" bestFit="1" customWidth="1"/>
    <col min="8712" max="8712" width="40.140625" style="30" customWidth="1"/>
    <col min="8713" max="8713" width="10.42578125" style="30" customWidth="1"/>
    <col min="8714" max="8954" width="9.140625" style="30"/>
    <col min="8955" max="8955" width="5.85546875" style="30" customWidth="1"/>
    <col min="8956" max="8956" width="25.42578125" style="30" customWidth="1"/>
    <col min="8957" max="8962" width="8.85546875" style="30" customWidth="1"/>
    <col min="8963" max="8963" width="9.140625" style="30" bestFit="1" customWidth="1"/>
    <col min="8964" max="8966" width="8.85546875" style="30" customWidth="1"/>
    <col min="8967" max="8967" width="11.5703125" style="30" bestFit="1" customWidth="1"/>
    <col min="8968" max="8968" width="40.140625" style="30" customWidth="1"/>
    <col min="8969" max="8969" width="10.42578125" style="30" customWidth="1"/>
    <col min="8970" max="9210" width="9.140625" style="30"/>
    <col min="9211" max="9211" width="5.85546875" style="30" customWidth="1"/>
    <col min="9212" max="9212" width="25.42578125" style="30" customWidth="1"/>
    <col min="9213" max="9218" width="8.85546875" style="30" customWidth="1"/>
    <col min="9219" max="9219" width="9.140625" style="30" bestFit="1" customWidth="1"/>
    <col min="9220" max="9222" width="8.85546875" style="30" customWidth="1"/>
    <col min="9223" max="9223" width="11.5703125" style="30" bestFit="1" customWidth="1"/>
    <col min="9224" max="9224" width="40.140625" style="30" customWidth="1"/>
    <col min="9225" max="9225" width="10.42578125" style="30" customWidth="1"/>
    <col min="9226" max="9466" width="9.140625" style="30"/>
    <col min="9467" max="9467" width="5.85546875" style="30" customWidth="1"/>
    <col min="9468" max="9468" width="25.42578125" style="30" customWidth="1"/>
    <col min="9469" max="9474" width="8.85546875" style="30" customWidth="1"/>
    <col min="9475" max="9475" width="9.140625" style="30" bestFit="1" customWidth="1"/>
    <col min="9476" max="9478" width="8.85546875" style="30" customWidth="1"/>
    <col min="9479" max="9479" width="11.5703125" style="30" bestFit="1" customWidth="1"/>
    <col min="9480" max="9480" width="40.140625" style="30" customWidth="1"/>
    <col min="9481" max="9481" width="10.42578125" style="30" customWidth="1"/>
    <col min="9482" max="9722" width="9.140625" style="30"/>
    <col min="9723" max="9723" width="5.85546875" style="30" customWidth="1"/>
    <col min="9724" max="9724" width="25.42578125" style="30" customWidth="1"/>
    <col min="9725" max="9730" width="8.85546875" style="30" customWidth="1"/>
    <col min="9731" max="9731" width="9.140625" style="30" bestFit="1" customWidth="1"/>
    <col min="9732" max="9734" width="8.85546875" style="30" customWidth="1"/>
    <col min="9735" max="9735" width="11.5703125" style="30" bestFit="1" customWidth="1"/>
    <col min="9736" max="9736" width="40.140625" style="30" customWidth="1"/>
    <col min="9737" max="9737" width="10.42578125" style="30" customWidth="1"/>
    <col min="9738" max="9978" width="9.140625" style="30"/>
    <col min="9979" max="9979" width="5.85546875" style="30" customWidth="1"/>
    <col min="9980" max="9980" width="25.42578125" style="30" customWidth="1"/>
    <col min="9981" max="9986" width="8.85546875" style="30" customWidth="1"/>
    <col min="9987" max="9987" width="9.140625" style="30" bestFit="1" customWidth="1"/>
    <col min="9988" max="9990" width="8.85546875" style="30" customWidth="1"/>
    <col min="9991" max="9991" width="11.5703125" style="30" bestFit="1" customWidth="1"/>
    <col min="9992" max="9992" width="40.140625" style="30" customWidth="1"/>
    <col min="9993" max="9993" width="10.42578125" style="30" customWidth="1"/>
    <col min="9994" max="10234" width="9.140625" style="30"/>
    <col min="10235" max="10235" width="5.85546875" style="30" customWidth="1"/>
    <col min="10236" max="10236" width="25.42578125" style="30" customWidth="1"/>
    <col min="10237" max="10242" width="8.85546875" style="30" customWidth="1"/>
    <col min="10243" max="10243" width="9.140625" style="30" bestFit="1" customWidth="1"/>
    <col min="10244" max="10246" width="8.85546875" style="30" customWidth="1"/>
    <col min="10247" max="10247" width="11.5703125" style="30" bestFit="1" customWidth="1"/>
    <col min="10248" max="10248" width="40.140625" style="30" customWidth="1"/>
    <col min="10249" max="10249" width="10.42578125" style="30" customWidth="1"/>
    <col min="10250" max="10490" width="9.140625" style="30"/>
    <col min="10491" max="10491" width="5.85546875" style="30" customWidth="1"/>
    <col min="10492" max="10492" width="25.42578125" style="30" customWidth="1"/>
    <col min="10493" max="10498" width="8.85546875" style="30" customWidth="1"/>
    <col min="10499" max="10499" width="9.140625" style="30" bestFit="1" customWidth="1"/>
    <col min="10500" max="10502" width="8.85546875" style="30" customWidth="1"/>
    <col min="10503" max="10503" width="11.5703125" style="30" bestFit="1" customWidth="1"/>
    <col min="10504" max="10504" width="40.140625" style="30" customWidth="1"/>
    <col min="10505" max="10505" width="10.42578125" style="30" customWidth="1"/>
    <col min="10506" max="10746" width="9.140625" style="30"/>
    <col min="10747" max="10747" width="5.85546875" style="30" customWidth="1"/>
    <col min="10748" max="10748" width="25.42578125" style="30" customWidth="1"/>
    <col min="10749" max="10754" width="8.85546875" style="30" customWidth="1"/>
    <col min="10755" max="10755" width="9.140625" style="30" bestFit="1" customWidth="1"/>
    <col min="10756" max="10758" width="8.85546875" style="30" customWidth="1"/>
    <col min="10759" max="10759" width="11.5703125" style="30" bestFit="1" customWidth="1"/>
    <col min="10760" max="10760" width="40.140625" style="30" customWidth="1"/>
    <col min="10761" max="10761" width="10.42578125" style="30" customWidth="1"/>
    <col min="10762" max="11002" width="9.140625" style="30"/>
    <col min="11003" max="11003" width="5.85546875" style="30" customWidth="1"/>
    <col min="11004" max="11004" width="25.42578125" style="30" customWidth="1"/>
    <col min="11005" max="11010" width="8.85546875" style="30" customWidth="1"/>
    <col min="11011" max="11011" width="9.140625" style="30" bestFit="1" customWidth="1"/>
    <col min="11012" max="11014" width="8.85546875" style="30" customWidth="1"/>
    <col min="11015" max="11015" width="11.5703125" style="30" bestFit="1" customWidth="1"/>
    <col min="11016" max="11016" width="40.140625" style="30" customWidth="1"/>
    <col min="11017" max="11017" width="10.42578125" style="30" customWidth="1"/>
    <col min="11018" max="11258" width="9.140625" style="30"/>
    <col min="11259" max="11259" width="5.85546875" style="30" customWidth="1"/>
    <col min="11260" max="11260" width="25.42578125" style="30" customWidth="1"/>
    <col min="11261" max="11266" width="8.85546875" style="30" customWidth="1"/>
    <col min="11267" max="11267" width="9.140625" style="30" bestFit="1" customWidth="1"/>
    <col min="11268" max="11270" width="8.85546875" style="30" customWidth="1"/>
    <col min="11271" max="11271" width="11.5703125" style="30" bestFit="1" customWidth="1"/>
    <col min="11272" max="11272" width="40.140625" style="30" customWidth="1"/>
    <col min="11273" max="11273" width="10.42578125" style="30" customWidth="1"/>
    <col min="11274" max="11514" width="9.140625" style="30"/>
    <col min="11515" max="11515" width="5.85546875" style="30" customWidth="1"/>
    <col min="11516" max="11516" width="25.42578125" style="30" customWidth="1"/>
    <col min="11517" max="11522" width="8.85546875" style="30" customWidth="1"/>
    <col min="11523" max="11523" width="9.140625" style="30" bestFit="1" customWidth="1"/>
    <col min="11524" max="11526" width="8.85546875" style="30" customWidth="1"/>
    <col min="11527" max="11527" width="11.5703125" style="30" bestFit="1" customWidth="1"/>
    <col min="11528" max="11528" width="40.140625" style="30" customWidth="1"/>
    <col min="11529" max="11529" width="10.42578125" style="30" customWidth="1"/>
    <col min="11530" max="11770" width="9.140625" style="30"/>
    <col min="11771" max="11771" width="5.85546875" style="30" customWidth="1"/>
    <col min="11772" max="11772" width="25.42578125" style="30" customWidth="1"/>
    <col min="11773" max="11778" width="8.85546875" style="30" customWidth="1"/>
    <col min="11779" max="11779" width="9.140625" style="30" bestFit="1" customWidth="1"/>
    <col min="11780" max="11782" width="8.85546875" style="30" customWidth="1"/>
    <col min="11783" max="11783" width="11.5703125" style="30" bestFit="1" customWidth="1"/>
    <col min="11784" max="11784" width="40.140625" style="30" customWidth="1"/>
    <col min="11785" max="11785" width="10.42578125" style="30" customWidth="1"/>
    <col min="11786" max="12026" width="9.140625" style="30"/>
    <col min="12027" max="12027" width="5.85546875" style="30" customWidth="1"/>
    <col min="12028" max="12028" width="25.42578125" style="30" customWidth="1"/>
    <col min="12029" max="12034" width="8.85546875" style="30" customWidth="1"/>
    <col min="12035" max="12035" width="9.140625" style="30" bestFit="1" customWidth="1"/>
    <col min="12036" max="12038" width="8.85546875" style="30" customWidth="1"/>
    <col min="12039" max="12039" width="11.5703125" style="30" bestFit="1" customWidth="1"/>
    <col min="12040" max="12040" width="40.140625" style="30" customWidth="1"/>
    <col min="12041" max="12041" width="10.42578125" style="30" customWidth="1"/>
    <col min="12042" max="12282" width="9.140625" style="30"/>
    <col min="12283" max="12283" width="5.85546875" style="30" customWidth="1"/>
    <col min="12284" max="12284" width="25.42578125" style="30" customWidth="1"/>
    <col min="12285" max="12290" width="8.85546875" style="30" customWidth="1"/>
    <col min="12291" max="12291" width="9.140625" style="30" bestFit="1" customWidth="1"/>
    <col min="12292" max="12294" width="8.85546875" style="30" customWidth="1"/>
    <col min="12295" max="12295" width="11.5703125" style="30" bestFit="1" customWidth="1"/>
    <col min="12296" max="12296" width="40.140625" style="30" customWidth="1"/>
    <col min="12297" max="12297" width="10.42578125" style="30" customWidth="1"/>
    <col min="12298" max="12538" width="9.140625" style="30"/>
    <col min="12539" max="12539" width="5.85546875" style="30" customWidth="1"/>
    <col min="12540" max="12540" width="25.42578125" style="30" customWidth="1"/>
    <col min="12541" max="12546" width="8.85546875" style="30" customWidth="1"/>
    <col min="12547" max="12547" width="9.140625" style="30" bestFit="1" customWidth="1"/>
    <col min="12548" max="12550" width="8.85546875" style="30" customWidth="1"/>
    <col min="12551" max="12551" width="11.5703125" style="30" bestFit="1" customWidth="1"/>
    <col min="12552" max="12552" width="40.140625" style="30" customWidth="1"/>
    <col min="12553" max="12553" width="10.42578125" style="30" customWidth="1"/>
    <col min="12554" max="12794" width="9.140625" style="30"/>
    <col min="12795" max="12795" width="5.85546875" style="30" customWidth="1"/>
    <col min="12796" max="12796" width="25.42578125" style="30" customWidth="1"/>
    <col min="12797" max="12802" width="8.85546875" style="30" customWidth="1"/>
    <col min="12803" max="12803" width="9.140625" style="30" bestFit="1" customWidth="1"/>
    <col min="12804" max="12806" width="8.85546875" style="30" customWidth="1"/>
    <col min="12807" max="12807" width="11.5703125" style="30" bestFit="1" customWidth="1"/>
    <col min="12808" max="12808" width="40.140625" style="30" customWidth="1"/>
    <col min="12809" max="12809" width="10.42578125" style="30" customWidth="1"/>
    <col min="12810" max="13050" width="9.140625" style="30"/>
    <col min="13051" max="13051" width="5.85546875" style="30" customWidth="1"/>
    <col min="13052" max="13052" width="25.42578125" style="30" customWidth="1"/>
    <col min="13053" max="13058" width="8.85546875" style="30" customWidth="1"/>
    <col min="13059" max="13059" width="9.140625" style="30" bestFit="1" customWidth="1"/>
    <col min="13060" max="13062" width="8.85546875" style="30" customWidth="1"/>
    <col min="13063" max="13063" width="11.5703125" style="30" bestFit="1" customWidth="1"/>
    <col min="13064" max="13064" width="40.140625" style="30" customWidth="1"/>
    <col min="13065" max="13065" width="10.42578125" style="30" customWidth="1"/>
    <col min="13066" max="13306" width="9.140625" style="30"/>
    <col min="13307" max="13307" width="5.85546875" style="30" customWidth="1"/>
    <col min="13308" max="13308" width="25.42578125" style="30" customWidth="1"/>
    <col min="13309" max="13314" width="8.85546875" style="30" customWidth="1"/>
    <col min="13315" max="13315" width="9.140625" style="30" bestFit="1" customWidth="1"/>
    <col min="13316" max="13318" width="8.85546875" style="30" customWidth="1"/>
    <col min="13319" max="13319" width="11.5703125" style="30" bestFit="1" customWidth="1"/>
    <col min="13320" max="13320" width="40.140625" style="30" customWidth="1"/>
    <col min="13321" max="13321" width="10.42578125" style="30" customWidth="1"/>
    <col min="13322" max="13562" width="9.140625" style="30"/>
    <col min="13563" max="13563" width="5.85546875" style="30" customWidth="1"/>
    <col min="13564" max="13564" width="25.42578125" style="30" customWidth="1"/>
    <col min="13565" max="13570" width="8.85546875" style="30" customWidth="1"/>
    <col min="13571" max="13571" width="9.140625" style="30" bestFit="1" customWidth="1"/>
    <col min="13572" max="13574" width="8.85546875" style="30" customWidth="1"/>
    <col min="13575" max="13575" width="11.5703125" style="30" bestFit="1" customWidth="1"/>
    <col min="13576" max="13576" width="40.140625" style="30" customWidth="1"/>
    <col min="13577" max="13577" width="10.42578125" style="30" customWidth="1"/>
    <col min="13578" max="13818" width="9.140625" style="30"/>
    <col min="13819" max="13819" width="5.85546875" style="30" customWidth="1"/>
    <col min="13820" max="13820" width="25.42578125" style="30" customWidth="1"/>
    <col min="13821" max="13826" width="8.85546875" style="30" customWidth="1"/>
    <col min="13827" max="13827" width="9.140625" style="30" bestFit="1" customWidth="1"/>
    <col min="13828" max="13830" width="8.85546875" style="30" customWidth="1"/>
    <col min="13831" max="13831" width="11.5703125" style="30" bestFit="1" customWidth="1"/>
    <col min="13832" max="13832" width="40.140625" style="30" customWidth="1"/>
    <col min="13833" max="13833" width="10.42578125" style="30" customWidth="1"/>
    <col min="13834" max="14074" width="9.140625" style="30"/>
    <col min="14075" max="14075" width="5.85546875" style="30" customWidth="1"/>
    <col min="14076" max="14076" width="25.42578125" style="30" customWidth="1"/>
    <col min="14077" max="14082" width="8.85546875" style="30" customWidth="1"/>
    <col min="14083" max="14083" width="9.140625" style="30" bestFit="1" customWidth="1"/>
    <col min="14084" max="14086" width="8.85546875" style="30" customWidth="1"/>
    <col min="14087" max="14087" width="11.5703125" style="30" bestFit="1" customWidth="1"/>
    <col min="14088" max="14088" width="40.140625" style="30" customWidth="1"/>
    <col min="14089" max="14089" width="10.42578125" style="30" customWidth="1"/>
    <col min="14090" max="14330" width="9.140625" style="30"/>
    <col min="14331" max="14331" width="5.85546875" style="30" customWidth="1"/>
    <col min="14332" max="14332" width="25.42578125" style="30" customWidth="1"/>
    <col min="14333" max="14338" width="8.85546875" style="30" customWidth="1"/>
    <col min="14339" max="14339" width="9.140625" style="30" bestFit="1" customWidth="1"/>
    <col min="14340" max="14342" width="8.85546875" style="30" customWidth="1"/>
    <col min="14343" max="14343" width="11.5703125" style="30" bestFit="1" customWidth="1"/>
    <col min="14344" max="14344" width="40.140625" style="30" customWidth="1"/>
    <col min="14345" max="14345" width="10.42578125" style="30" customWidth="1"/>
    <col min="14346" max="14586" width="9.140625" style="30"/>
    <col min="14587" max="14587" width="5.85546875" style="30" customWidth="1"/>
    <col min="14588" max="14588" width="25.42578125" style="30" customWidth="1"/>
    <col min="14589" max="14594" width="8.85546875" style="30" customWidth="1"/>
    <col min="14595" max="14595" width="9.140625" style="30" bestFit="1" customWidth="1"/>
    <col min="14596" max="14598" width="8.85546875" style="30" customWidth="1"/>
    <col min="14599" max="14599" width="11.5703125" style="30" bestFit="1" customWidth="1"/>
    <col min="14600" max="14600" width="40.140625" style="30" customWidth="1"/>
    <col min="14601" max="14601" width="10.42578125" style="30" customWidth="1"/>
    <col min="14602" max="14842" width="9.140625" style="30"/>
    <col min="14843" max="14843" width="5.85546875" style="30" customWidth="1"/>
    <col min="14844" max="14844" width="25.42578125" style="30" customWidth="1"/>
    <col min="14845" max="14850" width="8.85546875" style="30" customWidth="1"/>
    <col min="14851" max="14851" width="9.140625" style="30" bestFit="1" customWidth="1"/>
    <col min="14852" max="14854" width="8.85546875" style="30" customWidth="1"/>
    <col min="14855" max="14855" width="11.5703125" style="30" bestFit="1" customWidth="1"/>
    <col min="14856" max="14856" width="40.140625" style="30" customWidth="1"/>
    <col min="14857" max="14857" width="10.42578125" style="30" customWidth="1"/>
    <col min="14858" max="15098" width="9.140625" style="30"/>
    <col min="15099" max="15099" width="5.85546875" style="30" customWidth="1"/>
    <col min="15100" max="15100" width="25.42578125" style="30" customWidth="1"/>
    <col min="15101" max="15106" width="8.85546875" style="30" customWidth="1"/>
    <col min="15107" max="15107" width="9.140625" style="30" bestFit="1" customWidth="1"/>
    <col min="15108" max="15110" width="8.85546875" style="30" customWidth="1"/>
    <col min="15111" max="15111" width="11.5703125" style="30" bestFit="1" customWidth="1"/>
    <col min="15112" max="15112" width="40.140625" style="30" customWidth="1"/>
    <col min="15113" max="15113" width="10.42578125" style="30" customWidth="1"/>
    <col min="15114" max="15354" width="9.140625" style="30"/>
    <col min="15355" max="15355" width="5.85546875" style="30" customWidth="1"/>
    <col min="15356" max="15356" width="25.42578125" style="30" customWidth="1"/>
    <col min="15357" max="15362" width="8.85546875" style="30" customWidth="1"/>
    <col min="15363" max="15363" width="9.140625" style="30" bestFit="1" customWidth="1"/>
    <col min="15364" max="15366" width="8.85546875" style="30" customWidth="1"/>
    <col min="15367" max="15367" width="11.5703125" style="30" bestFit="1" customWidth="1"/>
    <col min="15368" max="15368" width="40.140625" style="30" customWidth="1"/>
    <col min="15369" max="15369" width="10.42578125" style="30" customWidth="1"/>
    <col min="15370" max="15610" width="9.140625" style="30"/>
    <col min="15611" max="15611" width="5.85546875" style="30" customWidth="1"/>
    <col min="15612" max="15612" width="25.42578125" style="30" customWidth="1"/>
    <col min="15613" max="15618" width="8.85546875" style="30" customWidth="1"/>
    <col min="15619" max="15619" width="9.140625" style="30" bestFit="1" customWidth="1"/>
    <col min="15620" max="15622" width="8.85546875" style="30" customWidth="1"/>
    <col min="15623" max="15623" width="11.5703125" style="30" bestFit="1" customWidth="1"/>
    <col min="15624" max="15624" width="40.140625" style="30" customWidth="1"/>
    <col min="15625" max="15625" width="10.42578125" style="30" customWidth="1"/>
    <col min="15626" max="15866" width="9.140625" style="30"/>
    <col min="15867" max="15867" width="5.85546875" style="30" customWidth="1"/>
    <col min="15868" max="15868" width="25.42578125" style="30" customWidth="1"/>
    <col min="15869" max="15874" width="8.85546875" style="30" customWidth="1"/>
    <col min="15875" max="15875" width="9.140625" style="30" bestFit="1" customWidth="1"/>
    <col min="15876" max="15878" width="8.85546875" style="30" customWidth="1"/>
    <col min="15879" max="15879" width="11.5703125" style="30" bestFit="1" customWidth="1"/>
    <col min="15880" max="15880" width="40.140625" style="30" customWidth="1"/>
    <col min="15881" max="15881" width="10.42578125" style="30" customWidth="1"/>
    <col min="15882" max="16122" width="9.140625" style="30"/>
    <col min="16123" max="16123" width="5.85546875" style="30" customWidth="1"/>
    <col min="16124" max="16124" width="25.42578125" style="30" customWidth="1"/>
    <col min="16125" max="16130" width="8.85546875" style="30" customWidth="1"/>
    <col min="16131" max="16131" width="9.140625" style="30" bestFit="1" customWidth="1"/>
    <col min="16132" max="16134" width="8.85546875" style="30" customWidth="1"/>
    <col min="16135" max="16135" width="11.5703125" style="30" bestFit="1" customWidth="1"/>
    <col min="16136" max="16136" width="40.140625" style="30" customWidth="1"/>
    <col min="16137" max="16137" width="10.42578125" style="30" customWidth="1"/>
    <col min="16138" max="16384" width="9.140625" style="30"/>
  </cols>
  <sheetData>
    <row r="1" spans="1:9" s="24" customFormat="1">
      <c r="A1" s="187" t="s">
        <v>58</v>
      </c>
      <c r="B1" s="187"/>
      <c r="C1" s="187"/>
      <c r="D1" s="187"/>
      <c r="E1" s="187"/>
      <c r="F1" s="187"/>
      <c r="G1" s="187"/>
      <c r="H1" s="187"/>
      <c r="I1" s="23"/>
    </row>
    <row r="2" spans="1:9" s="24" customFormat="1">
      <c r="A2" s="188" t="s">
        <v>59</v>
      </c>
      <c r="B2" s="188"/>
      <c r="C2" s="188"/>
      <c r="D2" s="188"/>
      <c r="E2" s="188"/>
      <c r="F2" s="188"/>
      <c r="G2" s="188"/>
      <c r="H2" s="188"/>
      <c r="I2" s="23"/>
    </row>
    <row r="3" spans="1:9" s="24" customFormat="1">
      <c r="A3" s="189" t="s">
        <v>105</v>
      </c>
      <c r="B3" s="189"/>
      <c r="C3" s="189"/>
      <c r="D3" s="189"/>
      <c r="E3" s="189"/>
      <c r="F3" s="189"/>
      <c r="G3" s="189"/>
      <c r="H3" s="189"/>
      <c r="I3" s="23"/>
    </row>
    <row r="4" spans="1:9" s="24" customFormat="1">
      <c r="A4" s="70"/>
      <c r="B4" s="70"/>
      <c r="C4" s="70"/>
      <c r="D4" s="70"/>
      <c r="E4" s="71"/>
      <c r="F4" s="70"/>
      <c r="G4" s="70"/>
      <c r="H4" s="72"/>
      <c r="I4" s="23"/>
    </row>
    <row r="5" spans="1:9" s="24" customFormat="1" ht="23.25" customHeight="1">
      <c r="A5" s="82" t="s">
        <v>60</v>
      </c>
      <c r="B5" s="82" t="s">
        <v>61</v>
      </c>
      <c r="C5" s="237" t="s">
        <v>133</v>
      </c>
      <c r="D5" s="190"/>
      <c r="E5" s="190"/>
      <c r="F5" s="190"/>
      <c r="G5" s="238"/>
      <c r="H5" s="82"/>
      <c r="I5" s="23"/>
    </row>
    <row r="6" spans="1:9" s="24" customFormat="1">
      <c r="A6" s="83"/>
      <c r="B6" s="84"/>
      <c r="C6" s="237" t="s">
        <v>50</v>
      </c>
      <c r="D6" s="190"/>
      <c r="E6" s="190"/>
      <c r="F6" s="190"/>
      <c r="G6" s="238"/>
      <c r="H6" s="83" t="s">
        <v>62</v>
      </c>
      <c r="I6" s="23"/>
    </row>
    <row r="7" spans="1:9" s="24" customFormat="1" ht="21.75" customHeight="1">
      <c r="A7" s="73"/>
      <c r="B7" s="73"/>
      <c r="C7" s="75" t="s">
        <v>34</v>
      </c>
      <c r="D7" s="81" t="s">
        <v>63</v>
      </c>
      <c r="E7" s="185" t="s">
        <v>33</v>
      </c>
      <c r="F7" s="186"/>
      <c r="G7" s="186"/>
      <c r="H7" s="74"/>
      <c r="I7" s="23"/>
    </row>
    <row r="8" spans="1:9" s="24" customFormat="1">
      <c r="A8" s="77"/>
      <c r="B8" s="77"/>
      <c r="C8" s="78"/>
      <c r="D8" s="79"/>
      <c r="E8" s="80" t="s">
        <v>34</v>
      </c>
      <c r="F8" s="79" t="s">
        <v>56</v>
      </c>
      <c r="G8" s="85" t="s">
        <v>57</v>
      </c>
      <c r="H8" s="76"/>
      <c r="I8" s="23"/>
    </row>
    <row r="9" spans="1:9" s="24" customFormat="1">
      <c r="A9" s="217"/>
      <c r="B9" s="218" t="s">
        <v>64</v>
      </c>
      <c r="C9" s="219">
        <f>C10+C15+C24</f>
        <v>0</v>
      </c>
      <c r="D9" s="220">
        <f>+D10+D15+D24</f>
        <v>0</v>
      </c>
      <c r="E9" s="219">
        <f>E10+E15+E24</f>
        <v>0</v>
      </c>
      <c r="F9" s="221">
        <f>F10+F15+F24</f>
        <v>0</v>
      </c>
      <c r="G9" s="221">
        <f>+G10+G15+G24</f>
        <v>0</v>
      </c>
      <c r="H9" s="222"/>
      <c r="I9" s="23"/>
    </row>
    <row r="10" spans="1:9" s="26" customFormat="1">
      <c r="A10" s="223">
        <v>1</v>
      </c>
      <c r="B10" s="224" t="s">
        <v>65</v>
      </c>
      <c r="C10" s="225">
        <f>SUM(C11:C14)</f>
        <v>0</v>
      </c>
      <c r="D10" s="225">
        <f t="shared" ref="D10:G10" si="0">SUM(D11:D14)</f>
        <v>0</v>
      </c>
      <c r="E10" s="225">
        <f>SUM(E11:E14)</f>
        <v>0</v>
      </c>
      <c r="F10" s="225">
        <f t="shared" si="0"/>
        <v>0</v>
      </c>
      <c r="G10" s="225">
        <f t="shared" si="0"/>
        <v>0</v>
      </c>
      <c r="H10" s="226"/>
      <c r="I10" s="25"/>
    </row>
    <row r="11" spans="1:9" s="24" customFormat="1">
      <c r="A11" s="227"/>
      <c r="B11" s="207" t="s">
        <v>134</v>
      </c>
      <c r="C11" s="214"/>
      <c r="D11" s="228"/>
      <c r="E11" s="214">
        <f>+F11+G11</f>
        <v>0</v>
      </c>
      <c r="F11" s="229"/>
      <c r="G11" s="228"/>
      <c r="H11" s="230" t="s">
        <v>141</v>
      </c>
      <c r="I11" s="23"/>
    </row>
    <row r="12" spans="1:9" s="24" customFormat="1">
      <c r="A12" s="227"/>
      <c r="B12" s="207" t="s">
        <v>137</v>
      </c>
      <c r="C12" s="214"/>
      <c r="D12" s="228"/>
      <c r="E12" s="214">
        <f t="shared" ref="E12:E32" si="1">+F12+G12</f>
        <v>0</v>
      </c>
      <c r="F12" s="229"/>
      <c r="G12" s="228"/>
      <c r="H12" s="230"/>
      <c r="I12" s="23"/>
    </row>
    <row r="13" spans="1:9" s="24" customFormat="1">
      <c r="A13" s="227"/>
      <c r="B13" s="207" t="s">
        <v>136</v>
      </c>
      <c r="C13" s="214"/>
      <c r="D13" s="228"/>
      <c r="E13" s="214">
        <f t="shared" si="1"/>
        <v>0</v>
      </c>
      <c r="F13" s="229"/>
      <c r="G13" s="228"/>
      <c r="H13" s="222"/>
      <c r="I13" s="23"/>
    </row>
    <row r="14" spans="1:9" s="24" customFormat="1">
      <c r="A14" s="227"/>
      <c r="B14" s="207" t="s">
        <v>140</v>
      </c>
      <c r="C14" s="214"/>
      <c r="D14" s="228"/>
      <c r="E14" s="214">
        <f t="shared" si="1"/>
        <v>0</v>
      </c>
      <c r="F14" s="229"/>
      <c r="G14" s="228"/>
      <c r="H14" s="222"/>
      <c r="I14" s="23"/>
    </row>
    <row r="15" spans="1:9" s="28" customFormat="1">
      <c r="A15" s="223">
        <v>2</v>
      </c>
      <c r="B15" s="224" t="s">
        <v>66</v>
      </c>
      <c r="C15" s="225">
        <f>SUM(C16:C23)</f>
        <v>0</v>
      </c>
      <c r="D15" s="225">
        <f t="shared" ref="D15:G15" si="2">SUM(D16:D23)</f>
        <v>0</v>
      </c>
      <c r="E15" s="225">
        <f t="shared" si="2"/>
        <v>0</v>
      </c>
      <c r="F15" s="225">
        <f t="shared" si="2"/>
        <v>0</v>
      </c>
      <c r="G15" s="225">
        <f t="shared" si="2"/>
        <v>0</v>
      </c>
      <c r="H15" s="226"/>
      <c r="I15" s="27"/>
    </row>
    <row r="16" spans="1:9" s="28" customFormat="1">
      <c r="A16" s="223"/>
      <c r="B16" s="207" t="s">
        <v>135</v>
      </c>
      <c r="C16" s="214"/>
      <c r="D16" s="228"/>
      <c r="E16" s="214">
        <f t="shared" si="1"/>
        <v>0</v>
      </c>
      <c r="F16" s="221"/>
      <c r="G16" s="231"/>
      <c r="H16" s="230"/>
      <c r="I16" s="27"/>
    </row>
    <row r="17" spans="1:9" s="28" customFormat="1" ht="22.5" customHeight="1">
      <c r="A17" s="223"/>
      <c r="B17" s="207" t="s">
        <v>138</v>
      </c>
      <c r="C17" s="214"/>
      <c r="D17" s="228"/>
      <c r="E17" s="214">
        <f t="shared" si="1"/>
        <v>0</v>
      </c>
      <c r="F17" s="232"/>
      <c r="G17" s="233"/>
      <c r="H17" s="230"/>
      <c r="I17" s="27"/>
    </row>
    <row r="18" spans="1:9" s="28" customFormat="1" ht="22.5" customHeight="1">
      <c r="A18" s="223"/>
      <c r="B18" s="207" t="s">
        <v>139</v>
      </c>
      <c r="C18" s="214"/>
      <c r="D18" s="228"/>
      <c r="E18" s="214">
        <f t="shared" si="1"/>
        <v>0</v>
      </c>
      <c r="F18" s="232"/>
      <c r="G18" s="233"/>
      <c r="H18" s="230"/>
      <c r="I18" s="27"/>
    </row>
    <row r="19" spans="1:9" s="28" customFormat="1" ht="22.5" customHeight="1">
      <c r="A19" s="223"/>
      <c r="B19" s="207" t="s">
        <v>67</v>
      </c>
      <c r="C19" s="214"/>
      <c r="D19" s="228"/>
      <c r="E19" s="214">
        <f t="shared" si="1"/>
        <v>0</v>
      </c>
      <c r="F19" s="232"/>
      <c r="G19" s="233"/>
      <c r="H19" s="230"/>
      <c r="I19" s="27"/>
    </row>
    <row r="20" spans="1:9" ht="19.5" customHeight="1">
      <c r="A20" s="227"/>
      <c r="B20" s="207" t="s">
        <v>101</v>
      </c>
      <c r="C20" s="214"/>
      <c r="D20" s="228"/>
      <c r="E20" s="214">
        <f t="shared" si="1"/>
        <v>0</v>
      </c>
      <c r="F20" s="221"/>
      <c r="G20" s="228"/>
      <c r="H20" s="234"/>
    </row>
    <row r="21" spans="1:9">
      <c r="A21" s="227"/>
      <c r="B21" s="207"/>
      <c r="C21" s="214"/>
      <c r="D21" s="228"/>
      <c r="E21" s="214">
        <f t="shared" si="1"/>
        <v>0</v>
      </c>
      <c r="F21" s="221"/>
      <c r="G21" s="228"/>
      <c r="H21" s="234"/>
    </row>
    <row r="22" spans="1:9">
      <c r="A22" s="227"/>
      <c r="B22" s="208"/>
      <c r="C22" s="214"/>
      <c r="D22" s="228"/>
      <c r="E22" s="214">
        <f t="shared" si="1"/>
        <v>0</v>
      </c>
      <c r="F22" s="221"/>
      <c r="G22" s="228"/>
      <c r="H22" s="234"/>
    </row>
    <row r="23" spans="1:9">
      <c r="A23" s="227"/>
      <c r="B23" s="208"/>
      <c r="C23" s="214"/>
      <c r="D23" s="228"/>
      <c r="E23" s="214">
        <f t="shared" si="1"/>
        <v>0</v>
      </c>
      <c r="F23" s="221"/>
      <c r="G23" s="228"/>
      <c r="H23" s="234"/>
    </row>
    <row r="24" spans="1:9" s="32" customFormat="1">
      <c r="A24" s="223">
        <v>3</v>
      </c>
      <c r="B24" s="224" t="s">
        <v>68</v>
      </c>
      <c r="C24" s="225">
        <f>SUM(C25:C32)</f>
        <v>0</v>
      </c>
      <c r="D24" s="225">
        <f t="shared" ref="D24:G24" si="3">SUM(D25:D32)</f>
        <v>0</v>
      </c>
      <c r="E24" s="225">
        <f t="shared" si="3"/>
        <v>0</v>
      </c>
      <c r="F24" s="225">
        <f t="shared" si="3"/>
        <v>0</v>
      </c>
      <c r="G24" s="225">
        <f t="shared" si="3"/>
        <v>0</v>
      </c>
      <c r="H24" s="235"/>
      <c r="I24" s="31"/>
    </row>
    <row r="25" spans="1:9" s="34" customFormat="1" ht="25.5" customHeight="1">
      <c r="A25" s="236"/>
      <c r="B25" s="209" t="s">
        <v>69</v>
      </c>
      <c r="C25" s="210"/>
      <c r="D25" s="211"/>
      <c r="E25" s="214">
        <f t="shared" si="1"/>
        <v>0</v>
      </c>
      <c r="F25" s="212"/>
      <c r="G25" s="211"/>
      <c r="H25" s="213"/>
      <c r="I25" s="33"/>
    </row>
    <row r="26" spans="1:9" s="36" customFormat="1" ht="17.25" customHeight="1">
      <c r="A26" s="227"/>
      <c r="B26" s="207" t="s">
        <v>70</v>
      </c>
      <c r="C26" s="214"/>
      <c r="D26" s="211"/>
      <c r="E26" s="214">
        <f t="shared" si="1"/>
        <v>0</v>
      </c>
      <c r="F26" s="215"/>
      <c r="G26" s="215"/>
      <c r="H26" s="207"/>
      <c r="I26" s="35"/>
    </row>
    <row r="27" spans="1:9" s="36" customFormat="1" ht="21.75" customHeight="1">
      <c r="A27" s="227"/>
      <c r="B27" s="207" t="s">
        <v>71</v>
      </c>
      <c r="C27" s="214"/>
      <c r="D27" s="211"/>
      <c r="E27" s="214">
        <f t="shared" si="1"/>
        <v>0</v>
      </c>
      <c r="F27" s="215"/>
      <c r="G27" s="215"/>
      <c r="H27" s="216"/>
      <c r="I27" s="35"/>
    </row>
    <row r="28" spans="1:9" s="36" customFormat="1">
      <c r="A28" s="227"/>
      <c r="B28" s="207" t="s">
        <v>72</v>
      </c>
      <c r="C28" s="214"/>
      <c r="D28" s="211"/>
      <c r="E28" s="214">
        <f t="shared" si="1"/>
        <v>0</v>
      </c>
      <c r="F28" s="215"/>
      <c r="G28" s="215"/>
      <c r="H28" s="207"/>
      <c r="I28" s="35"/>
    </row>
    <row r="29" spans="1:9" s="36" customFormat="1">
      <c r="A29" s="227"/>
      <c r="B29" s="207" t="s">
        <v>73</v>
      </c>
      <c r="C29" s="214"/>
      <c r="D29" s="211"/>
      <c r="E29" s="214">
        <f t="shared" si="1"/>
        <v>0</v>
      </c>
      <c r="F29" s="215"/>
      <c r="G29" s="215"/>
      <c r="H29" s="207"/>
      <c r="I29" s="37"/>
    </row>
    <row r="30" spans="1:9" s="36" customFormat="1">
      <c r="A30" s="227"/>
      <c r="B30" s="207" t="s">
        <v>74</v>
      </c>
      <c r="C30" s="214"/>
      <c r="D30" s="211"/>
      <c r="E30" s="214">
        <f t="shared" si="1"/>
        <v>0</v>
      </c>
      <c r="F30" s="215"/>
      <c r="G30" s="215"/>
      <c r="H30" s="207"/>
      <c r="I30" s="37"/>
    </row>
    <row r="31" spans="1:9" s="36" customFormat="1">
      <c r="A31" s="227"/>
      <c r="B31" s="207" t="s">
        <v>75</v>
      </c>
      <c r="C31" s="214"/>
      <c r="D31" s="211"/>
      <c r="E31" s="214">
        <f t="shared" si="1"/>
        <v>0</v>
      </c>
      <c r="F31" s="215"/>
      <c r="G31" s="215"/>
      <c r="H31" s="207"/>
      <c r="I31" s="37"/>
    </row>
    <row r="32" spans="1:9" s="36" customFormat="1">
      <c r="A32" s="227"/>
      <c r="B32" s="207" t="s">
        <v>102</v>
      </c>
      <c r="C32" s="214"/>
      <c r="D32" s="211"/>
      <c r="E32" s="214">
        <f t="shared" si="1"/>
        <v>0</v>
      </c>
      <c r="F32" s="215"/>
      <c r="G32" s="215"/>
      <c r="H32" s="207"/>
      <c r="I32" s="37"/>
    </row>
    <row r="47" spans="8:8">
      <c r="H47" s="157" t="s">
        <v>99</v>
      </c>
    </row>
  </sheetData>
  <mergeCells count="6">
    <mergeCell ref="E7:G7"/>
    <mergeCell ref="A1:H1"/>
    <mergeCell ref="A2:H2"/>
    <mergeCell ref="A3:H3"/>
    <mergeCell ref="C5:G5"/>
    <mergeCell ref="C6:G6"/>
  </mergeCells>
  <pageMargins left="0.23" right="0.27559055118110237" top="0.68" bottom="0.44" header="0.51181102362204722" footer="0.15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H44"/>
  <sheetViews>
    <sheetView showGridLines="0" zoomScaleNormal="100" zoomScaleSheetLayoutView="100" workbookViewId="0">
      <selection activeCell="H21" sqref="H21"/>
    </sheetView>
  </sheetViews>
  <sheetFormatPr defaultRowHeight="18.75"/>
  <cols>
    <col min="1" max="1" width="9.140625" style="51" customWidth="1"/>
    <col min="2" max="2" width="44" style="51" customWidth="1"/>
    <col min="3" max="3" width="12.85546875" style="51" customWidth="1"/>
    <col min="4" max="4" width="14.140625" style="51" customWidth="1"/>
    <col min="5" max="5" width="13" style="51" customWidth="1"/>
    <col min="6" max="6" width="12" style="51" customWidth="1"/>
    <col min="7" max="7" width="13.85546875" style="51" customWidth="1"/>
    <col min="8" max="8" width="18.5703125" style="51" bestFit="1" customWidth="1"/>
    <col min="9" max="254" width="9.140625" style="51"/>
    <col min="255" max="255" width="8.28515625" style="51" customWidth="1"/>
    <col min="256" max="256" width="27.42578125" style="51" customWidth="1"/>
    <col min="257" max="257" width="14.42578125" style="51" customWidth="1"/>
    <col min="258" max="258" width="15.7109375" style="51" customWidth="1"/>
    <col min="259" max="261" width="12.42578125" style="51" customWidth="1"/>
    <col min="262" max="262" width="28.5703125" style="51" customWidth="1"/>
    <col min="263" max="510" width="9.140625" style="51"/>
    <col min="511" max="511" width="8.28515625" style="51" customWidth="1"/>
    <col min="512" max="512" width="27.42578125" style="51" customWidth="1"/>
    <col min="513" max="513" width="14.42578125" style="51" customWidth="1"/>
    <col min="514" max="514" width="15.7109375" style="51" customWidth="1"/>
    <col min="515" max="517" width="12.42578125" style="51" customWidth="1"/>
    <col min="518" max="518" width="28.5703125" style="51" customWidth="1"/>
    <col min="519" max="766" width="9.140625" style="51"/>
    <col min="767" max="767" width="8.28515625" style="51" customWidth="1"/>
    <col min="768" max="768" width="27.42578125" style="51" customWidth="1"/>
    <col min="769" max="769" width="14.42578125" style="51" customWidth="1"/>
    <col min="770" max="770" width="15.7109375" style="51" customWidth="1"/>
    <col min="771" max="773" width="12.42578125" style="51" customWidth="1"/>
    <col min="774" max="774" width="28.5703125" style="51" customWidth="1"/>
    <col min="775" max="1022" width="9.140625" style="51"/>
    <col min="1023" max="1023" width="8.28515625" style="51" customWidth="1"/>
    <col min="1024" max="1024" width="27.42578125" style="51" customWidth="1"/>
    <col min="1025" max="1025" width="14.42578125" style="51" customWidth="1"/>
    <col min="1026" max="1026" width="15.7109375" style="51" customWidth="1"/>
    <col min="1027" max="1029" width="12.42578125" style="51" customWidth="1"/>
    <col min="1030" max="1030" width="28.5703125" style="51" customWidth="1"/>
    <col min="1031" max="1278" width="9.140625" style="51"/>
    <col min="1279" max="1279" width="8.28515625" style="51" customWidth="1"/>
    <col min="1280" max="1280" width="27.42578125" style="51" customWidth="1"/>
    <col min="1281" max="1281" width="14.42578125" style="51" customWidth="1"/>
    <col min="1282" max="1282" width="15.7109375" style="51" customWidth="1"/>
    <col min="1283" max="1285" width="12.42578125" style="51" customWidth="1"/>
    <col min="1286" max="1286" width="28.5703125" style="51" customWidth="1"/>
    <col min="1287" max="1534" width="9.140625" style="51"/>
    <col min="1535" max="1535" width="8.28515625" style="51" customWidth="1"/>
    <col min="1536" max="1536" width="27.42578125" style="51" customWidth="1"/>
    <col min="1537" max="1537" width="14.42578125" style="51" customWidth="1"/>
    <col min="1538" max="1538" width="15.7109375" style="51" customWidth="1"/>
    <col min="1539" max="1541" width="12.42578125" style="51" customWidth="1"/>
    <col min="1542" max="1542" width="28.5703125" style="51" customWidth="1"/>
    <col min="1543" max="1790" width="9.140625" style="51"/>
    <col min="1791" max="1791" width="8.28515625" style="51" customWidth="1"/>
    <col min="1792" max="1792" width="27.42578125" style="51" customWidth="1"/>
    <col min="1793" max="1793" width="14.42578125" style="51" customWidth="1"/>
    <col min="1794" max="1794" width="15.7109375" style="51" customWidth="1"/>
    <col min="1795" max="1797" width="12.42578125" style="51" customWidth="1"/>
    <col min="1798" max="1798" width="28.5703125" style="51" customWidth="1"/>
    <col min="1799" max="2046" width="9.140625" style="51"/>
    <col min="2047" max="2047" width="8.28515625" style="51" customWidth="1"/>
    <col min="2048" max="2048" width="27.42578125" style="51" customWidth="1"/>
    <col min="2049" max="2049" width="14.42578125" style="51" customWidth="1"/>
    <col min="2050" max="2050" width="15.7109375" style="51" customWidth="1"/>
    <col min="2051" max="2053" width="12.42578125" style="51" customWidth="1"/>
    <col min="2054" max="2054" width="28.5703125" style="51" customWidth="1"/>
    <col min="2055" max="2302" width="9.140625" style="51"/>
    <col min="2303" max="2303" width="8.28515625" style="51" customWidth="1"/>
    <col min="2304" max="2304" width="27.42578125" style="51" customWidth="1"/>
    <col min="2305" max="2305" width="14.42578125" style="51" customWidth="1"/>
    <col min="2306" max="2306" width="15.7109375" style="51" customWidth="1"/>
    <col min="2307" max="2309" width="12.42578125" style="51" customWidth="1"/>
    <col min="2310" max="2310" width="28.5703125" style="51" customWidth="1"/>
    <col min="2311" max="2558" width="9.140625" style="51"/>
    <col min="2559" max="2559" width="8.28515625" style="51" customWidth="1"/>
    <col min="2560" max="2560" width="27.42578125" style="51" customWidth="1"/>
    <col min="2561" max="2561" width="14.42578125" style="51" customWidth="1"/>
    <col min="2562" max="2562" width="15.7109375" style="51" customWidth="1"/>
    <col min="2563" max="2565" width="12.42578125" style="51" customWidth="1"/>
    <col min="2566" max="2566" width="28.5703125" style="51" customWidth="1"/>
    <col min="2567" max="2814" width="9.140625" style="51"/>
    <col min="2815" max="2815" width="8.28515625" style="51" customWidth="1"/>
    <col min="2816" max="2816" width="27.42578125" style="51" customWidth="1"/>
    <col min="2817" max="2817" width="14.42578125" style="51" customWidth="1"/>
    <col min="2818" max="2818" width="15.7109375" style="51" customWidth="1"/>
    <col min="2819" max="2821" width="12.42578125" style="51" customWidth="1"/>
    <col min="2822" max="2822" width="28.5703125" style="51" customWidth="1"/>
    <col min="2823" max="3070" width="9.140625" style="51"/>
    <col min="3071" max="3071" width="8.28515625" style="51" customWidth="1"/>
    <col min="3072" max="3072" width="27.42578125" style="51" customWidth="1"/>
    <col min="3073" max="3073" width="14.42578125" style="51" customWidth="1"/>
    <col min="3074" max="3074" width="15.7109375" style="51" customWidth="1"/>
    <col min="3075" max="3077" width="12.42578125" style="51" customWidth="1"/>
    <col min="3078" max="3078" width="28.5703125" style="51" customWidth="1"/>
    <col min="3079" max="3326" width="9.140625" style="51"/>
    <col min="3327" max="3327" width="8.28515625" style="51" customWidth="1"/>
    <col min="3328" max="3328" width="27.42578125" style="51" customWidth="1"/>
    <col min="3329" max="3329" width="14.42578125" style="51" customWidth="1"/>
    <col min="3330" max="3330" width="15.7109375" style="51" customWidth="1"/>
    <col min="3331" max="3333" width="12.42578125" style="51" customWidth="1"/>
    <col min="3334" max="3334" width="28.5703125" style="51" customWidth="1"/>
    <col min="3335" max="3582" width="9.140625" style="51"/>
    <col min="3583" max="3583" width="8.28515625" style="51" customWidth="1"/>
    <col min="3584" max="3584" width="27.42578125" style="51" customWidth="1"/>
    <col min="3585" max="3585" width="14.42578125" style="51" customWidth="1"/>
    <col min="3586" max="3586" width="15.7109375" style="51" customWidth="1"/>
    <col min="3587" max="3589" width="12.42578125" style="51" customWidth="1"/>
    <col min="3590" max="3590" width="28.5703125" style="51" customWidth="1"/>
    <col min="3591" max="3838" width="9.140625" style="51"/>
    <col min="3839" max="3839" width="8.28515625" style="51" customWidth="1"/>
    <col min="3840" max="3840" width="27.42578125" style="51" customWidth="1"/>
    <col min="3841" max="3841" width="14.42578125" style="51" customWidth="1"/>
    <col min="3842" max="3842" width="15.7109375" style="51" customWidth="1"/>
    <col min="3843" max="3845" width="12.42578125" style="51" customWidth="1"/>
    <col min="3846" max="3846" width="28.5703125" style="51" customWidth="1"/>
    <col min="3847" max="4094" width="9.140625" style="51"/>
    <col min="4095" max="4095" width="8.28515625" style="51" customWidth="1"/>
    <col min="4096" max="4096" width="27.42578125" style="51" customWidth="1"/>
    <col min="4097" max="4097" width="14.42578125" style="51" customWidth="1"/>
    <col min="4098" max="4098" width="15.7109375" style="51" customWidth="1"/>
    <col min="4099" max="4101" width="12.42578125" style="51" customWidth="1"/>
    <col min="4102" max="4102" width="28.5703125" style="51" customWidth="1"/>
    <col min="4103" max="4350" width="9.140625" style="51"/>
    <col min="4351" max="4351" width="8.28515625" style="51" customWidth="1"/>
    <col min="4352" max="4352" width="27.42578125" style="51" customWidth="1"/>
    <col min="4353" max="4353" width="14.42578125" style="51" customWidth="1"/>
    <col min="4354" max="4354" width="15.7109375" style="51" customWidth="1"/>
    <col min="4355" max="4357" width="12.42578125" style="51" customWidth="1"/>
    <col min="4358" max="4358" width="28.5703125" style="51" customWidth="1"/>
    <col min="4359" max="4606" width="9.140625" style="51"/>
    <col min="4607" max="4607" width="8.28515625" style="51" customWidth="1"/>
    <col min="4608" max="4608" width="27.42578125" style="51" customWidth="1"/>
    <col min="4609" max="4609" width="14.42578125" style="51" customWidth="1"/>
    <col min="4610" max="4610" width="15.7109375" style="51" customWidth="1"/>
    <col min="4611" max="4613" width="12.42578125" style="51" customWidth="1"/>
    <col min="4614" max="4614" width="28.5703125" style="51" customWidth="1"/>
    <col min="4615" max="4862" width="9.140625" style="51"/>
    <col min="4863" max="4863" width="8.28515625" style="51" customWidth="1"/>
    <col min="4864" max="4864" width="27.42578125" style="51" customWidth="1"/>
    <col min="4865" max="4865" width="14.42578125" style="51" customWidth="1"/>
    <col min="4866" max="4866" width="15.7109375" style="51" customWidth="1"/>
    <col min="4867" max="4869" width="12.42578125" style="51" customWidth="1"/>
    <col min="4870" max="4870" width="28.5703125" style="51" customWidth="1"/>
    <col min="4871" max="5118" width="9.140625" style="51"/>
    <col min="5119" max="5119" width="8.28515625" style="51" customWidth="1"/>
    <col min="5120" max="5120" width="27.42578125" style="51" customWidth="1"/>
    <col min="5121" max="5121" width="14.42578125" style="51" customWidth="1"/>
    <col min="5122" max="5122" width="15.7109375" style="51" customWidth="1"/>
    <col min="5123" max="5125" width="12.42578125" style="51" customWidth="1"/>
    <col min="5126" max="5126" width="28.5703125" style="51" customWidth="1"/>
    <col min="5127" max="5374" width="9.140625" style="51"/>
    <col min="5375" max="5375" width="8.28515625" style="51" customWidth="1"/>
    <col min="5376" max="5376" width="27.42578125" style="51" customWidth="1"/>
    <col min="5377" max="5377" width="14.42578125" style="51" customWidth="1"/>
    <col min="5378" max="5378" width="15.7109375" style="51" customWidth="1"/>
    <col min="5379" max="5381" width="12.42578125" style="51" customWidth="1"/>
    <col min="5382" max="5382" width="28.5703125" style="51" customWidth="1"/>
    <col min="5383" max="5630" width="9.140625" style="51"/>
    <col min="5631" max="5631" width="8.28515625" style="51" customWidth="1"/>
    <col min="5632" max="5632" width="27.42578125" style="51" customWidth="1"/>
    <col min="5633" max="5633" width="14.42578125" style="51" customWidth="1"/>
    <col min="5634" max="5634" width="15.7109375" style="51" customWidth="1"/>
    <col min="5635" max="5637" width="12.42578125" style="51" customWidth="1"/>
    <col min="5638" max="5638" width="28.5703125" style="51" customWidth="1"/>
    <col min="5639" max="5886" width="9.140625" style="51"/>
    <col min="5887" max="5887" width="8.28515625" style="51" customWidth="1"/>
    <col min="5888" max="5888" width="27.42578125" style="51" customWidth="1"/>
    <col min="5889" max="5889" width="14.42578125" style="51" customWidth="1"/>
    <col min="5890" max="5890" width="15.7109375" style="51" customWidth="1"/>
    <col min="5891" max="5893" width="12.42578125" style="51" customWidth="1"/>
    <col min="5894" max="5894" width="28.5703125" style="51" customWidth="1"/>
    <col min="5895" max="6142" width="9.140625" style="51"/>
    <col min="6143" max="6143" width="8.28515625" style="51" customWidth="1"/>
    <col min="6144" max="6144" width="27.42578125" style="51" customWidth="1"/>
    <col min="6145" max="6145" width="14.42578125" style="51" customWidth="1"/>
    <col min="6146" max="6146" width="15.7109375" style="51" customWidth="1"/>
    <col min="6147" max="6149" width="12.42578125" style="51" customWidth="1"/>
    <col min="6150" max="6150" width="28.5703125" style="51" customWidth="1"/>
    <col min="6151" max="6398" width="9.140625" style="51"/>
    <col min="6399" max="6399" width="8.28515625" style="51" customWidth="1"/>
    <col min="6400" max="6400" width="27.42578125" style="51" customWidth="1"/>
    <col min="6401" max="6401" width="14.42578125" style="51" customWidth="1"/>
    <col min="6402" max="6402" width="15.7109375" style="51" customWidth="1"/>
    <col min="6403" max="6405" width="12.42578125" style="51" customWidth="1"/>
    <col min="6406" max="6406" width="28.5703125" style="51" customWidth="1"/>
    <col min="6407" max="6654" width="9.140625" style="51"/>
    <col min="6655" max="6655" width="8.28515625" style="51" customWidth="1"/>
    <col min="6656" max="6656" width="27.42578125" style="51" customWidth="1"/>
    <col min="6657" max="6657" width="14.42578125" style="51" customWidth="1"/>
    <col min="6658" max="6658" width="15.7109375" style="51" customWidth="1"/>
    <col min="6659" max="6661" width="12.42578125" style="51" customWidth="1"/>
    <col min="6662" max="6662" width="28.5703125" style="51" customWidth="1"/>
    <col min="6663" max="6910" width="9.140625" style="51"/>
    <col min="6911" max="6911" width="8.28515625" style="51" customWidth="1"/>
    <col min="6912" max="6912" width="27.42578125" style="51" customWidth="1"/>
    <col min="6913" max="6913" width="14.42578125" style="51" customWidth="1"/>
    <col min="6914" max="6914" width="15.7109375" style="51" customWidth="1"/>
    <col min="6915" max="6917" width="12.42578125" style="51" customWidth="1"/>
    <col min="6918" max="6918" width="28.5703125" style="51" customWidth="1"/>
    <col min="6919" max="7166" width="9.140625" style="51"/>
    <col min="7167" max="7167" width="8.28515625" style="51" customWidth="1"/>
    <col min="7168" max="7168" width="27.42578125" style="51" customWidth="1"/>
    <col min="7169" max="7169" width="14.42578125" style="51" customWidth="1"/>
    <col min="7170" max="7170" width="15.7109375" style="51" customWidth="1"/>
    <col min="7171" max="7173" width="12.42578125" style="51" customWidth="1"/>
    <col min="7174" max="7174" width="28.5703125" style="51" customWidth="1"/>
    <col min="7175" max="7422" width="9.140625" style="51"/>
    <col min="7423" max="7423" width="8.28515625" style="51" customWidth="1"/>
    <col min="7424" max="7424" width="27.42578125" style="51" customWidth="1"/>
    <col min="7425" max="7425" width="14.42578125" style="51" customWidth="1"/>
    <col min="7426" max="7426" width="15.7109375" style="51" customWidth="1"/>
    <col min="7427" max="7429" width="12.42578125" style="51" customWidth="1"/>
    <col min="7430" max="7430" width="28.5703125" style="51" customWidth="1"/>
    <col min="7431" max="7678" width="9.140625" style="51"/>
    <col min="7679" max="7679" width="8.28515625" style="51" customWidth="1"/>
    <col min="7680" max="7680" width="27.42578125" style="51" customWidth="1"/>
    <col min="7681" max="7681" width="14.42578125" style="51" customWidth="1"/>
    <col min="7682" max="7682" width="15.7109375" style="51" customWidth="1"/>
    <col min="7683" max="7685" width="12.42578125" style="51" customWidth="1"/>
    <col min="7686" max="7686" width="28.5703125" style="51" customWidth="1"/>
    <col min="7687" max="7934" width="9.140625" style="51"/>
    <col min="7935" max="7935" width="8.28515625" style="51" customWidth="1"/>
    <col min="7936" max="7936" width="27.42578125" style="51" customWidth="1"/>
    <col min="7937" max="7937" width="14.42578125" style="51" customWidth="1"/>
    <col min="7938" max="7938" width="15.7109375" style="51" customWidth="1"/>
    <col min="7939" max="7941" width="12.42578125" style="51" customWidth="1"/>
    <col min="7942" max="7942" width="28.5703125" style="51" customWidth="1"/>
    <col min="7943" max="8190" width="9.140625" style="51"/>
    <col min="8191" max="8191" width="8.28515625" style="51" customWidth="1"/>
    <col min="8192" max="8192" width="27.42578125" style="51" customWidth="1"/>
    <col min="8193" max="8193" width="14.42578125" style="51" customWidth="1"/>
    <col min="8194" max="8194" width="15.7109375" style="51" customWidth="1"/>
    <col min="8195" max="8197" width="12.42578125" style="51" customWidth="1"/>
    <col min="8198" max="8198" width="28.5703125" style="51" customWidth="1"/>
    <col min="8199" max="8446" width="9.140625" style="51"/>
    <col min="8447" max="8447" width="8.28515625" style="51" customWidth="1"/>
    <col min="8448" max="8448" width="27.42578125" style="51" customWidth="1"/>
    <col min="8449" max="8449" width="14.42578125" style="51" customWidth="1"/>
    <col min="8450" max="8450" width="15.7109375" style="51" customWidth="1"/>
    <col min="8451" max="8453" width="12.42578125" style="51" customWidth="1"/>
    <col min="8454" max="8454" width="28.5703125" style="51" customWidth="1"/>
    <col min="8455" max="8702" width="9.140625" style="51"/>
    <col min="8703" max="8703" width="8.28515625" style="51" customWidth="1"/>
    <col min="8704" max="8704" width="27.42578125" style="51" customWidth="1"/>
    <col min="8705" max="8705" width="14.42578125" style="51" customWidth="1"/>
    <col min="8706" max="8706" width="15.7109375" style="51" customWidth="1"/>
    <col min="8707" max="8709" width="12.42578125" style="51" customWidth="1"/>
    <col min="8710" max="8710" width="28.5703125" style="51" customWidth="1"/>
    <col min="8711" max="8958" width="9.140625" style="51"/>
    <col min="8959" max="8959" width="8.28515625" style="51" customWidth="1"/>
    <col min="8960" max="8960" width="27.42578125" style="51" customWidth="1"/>
    <col min="8961" max="8961" width="14.42578125" style="51" customWidth="1"/>
    <col min="8962" max="8962" width="15.7109375" style="51" customWidth="1"/>
    <col min="8963" max="8965" width="12.42578125" style="51" customWidth="1"/>
    <col min="8966" max="8966" width="28.5703125" style="51" customWidth="1"/>
    <col min="8967" max="9214" width="9.140625" style="51"/>
    <col min="9215" max="9215" width="8.28515625" style="51" customWidth="1"/>
    <col min="9216" max="9216" width="27.42578125" style="51" customWidth="1"/>
    <col min="9217" max="9217" width="14.42578125" style="51" customWidth="1"/>
    <col min="9218" max="9218" width="15.7109375" style="51" customWidth="1"/>
    <col min="9219" max="9221" width="12.42578125" style="51" customWidth="1"/>
    <col min="9222" max="9222" width="28.5703125" style="51" customWidth="1"/>
    <col min="9223" max="9470" width="9.140625" style="51"/>
    <col min="9471" max="9471" width="8.28515625" style="51" customWidth="1"/>
    <col min="9472" max="9472" width="27.42578125" style="51" customWidth="1"/>
    <col min="9473" max="9473" width="14.42578125" style="51" customWidth="1"/>
    <col min="9474" max="9474" width="15.7109375" style="51" customWidth="1"/>
    <col min="9475" max="9477" width="12.42578125" style="51" customWidth="1"/>
    <col min="9478" max="9478" width="28.5703125" style="51" customWidth="1"/>
    <col min="9479" max="9726" width="9.140625" style="51"/>
    <col min="9727" max="9727" width="8.28515625" style="51" customWidth="1"/>
    <col min="9728" max="9728" width="27.42578125" style="51" customWidth="1"/>
    <col min="9729" max="9729" width="14.42578125" style="51" customWidth="1"/>
    <col min="9730" max="9730" width="15.7109375" style="51" customWidth="1"/>
    <col min="9731" max="9733" width="12.42578125" style="51" customWidth="1"/>
    <col min="9734" max="9734" width="28.5703125" style="51" customWidth="1"/>
    <col min="9735" max="9982" width="9.140625" style="51"/>
    <col min="9983" max="9983" width="8.28515625" style="51" customWidth="1"/>
    <col min="9984" max="9984" width="27.42578125" style="51" customWidth="1"/>
    <col min="9985" max="9985" width="14.42578125" style="51" customWidth="1"/>
    <col min="9986" max="9986" width="15.7109375" style="51" customWidth="1"/>
    <col min="9987" max="9989" width="12.42578125" style="51" customWidth="1"/>
    <col min="9990" max="9990" width="28.5703125" style="51" customWidth="1"/>
    <col min="9991" max="10238" width="9.140625" style="51"/>
    <col min="10239" max="10239" width="8.28515625" style="51" customWidth="1"/>
    <col min="10240" max="10240" width="27.42578125" style="51" customWidth="1"/>
    <col min="10241" max="10241" width="14.42578125" style="51" customWidth="1"/>
    <col min="10242" max="10242" width="15.7109375" style="51" customWidth="1"/>
    <col min="10243" max="10245" width="12.42578125" style="51" customWidth="1"/>
    <col min="10246" max="10246" width="28.5703125" style="51" customWidth="1"/>
    <col min="10247" max="10494" width="9.140625" style="51"/>
    <col min="10495" max="10495" width="8.28515625" style="51" customWidth="1"/>
    <col min="10496" max="10496" width="27.42578125" style="51" customWidth="1"/>
    <col min="10497" max="10497" width="14.42578125" style="51" customWidth="1"/>
    <col min="10498" max="10498" width="15.7109375" style="51" customWidth="1"/>
    <col min="10499" max="10501" width="12.42578125" style="51" customWidth="1"/>
    <col min="10502" max="10502" width="28.5703125" style="51" customWidth="1"/>
    <col min="10503" max="10750" width="9.140625" style="51"/>
    <col min="10751" max="10751" width="8.28515625" style="51" customWidth="1"/>
    <col min="10752" max="10752" width="27.42578125" style="51" customWidth="1"/>
    <col min="10753" max="10753" width="14.42578125" style="51" customWidth="1"/>
    <col min="10754" max="10754" width="15.7109375" style="51" customWidth="1"/>
    <col min="10755" max="10757" width="12.42578125" style="51" customWidth="1"/>
    <col min="10758" max="10758" width="28.5703125" style="51" customWidth="1"/>
    <col min="10759" max="11006" width="9.140625" style="51"/>
    <col min="11007" max="11007" width="8.28515625" style="51" customWidth="1"/>
    <col min="11008" max="11008" width="27.42578125" style="51" customWidth="1"/>
    <col min="11009" max="11009" width="14.42578125" style="51" customWidth="1"/>
    <col min="11010" max="11010" width="15.7109375" style="51" customWidth="1"/>
    <col min="11011" max="11013" width="12.42578125" style="51" customWidth="1"/>
    <col min="11014" max="11014" width="28.5703125" style="51" customWidth="1"/>
    <col min="11015" max="11262" width="9.140625" style="51"/>
    <col min="11263" max="11263" width="8.28515625" style="51" customWidth="1"/>
    <col min="11264" max="11264" width="27.42578125" style="51" customWidth="1"/>
    <col min="11265" max="11265" width="14.42578125" style="51" customWidth="1"/>
    <col min="11266" max="11266" width="15.7109375" style="51" customWidth="1"/>
    <col min="11267" max="11269" width="12.42578125" style="51" customWidth="1"/>
    <col min="11270" max="11270" width="28.5703125" style="51" customWidth="1"/>
    <col min="11271" max="11518" width="9.140625" style="51"/>
    <col min="11519" max="11519" width="8.28515625" style="51" customWidth="1"/>
    <col min="11520" max="11520" width="27.42578125" style="51" customWidth="1"/>
    <col min="11521" max="11521" width="14.42578125" style="51" customWidth="1"/>
    <col min="11522" max="11522" width="15.7109375" style="51" customWidth="1"/>
    <col min="11523" max="11525" width="12.42578125" style="51" customWidth="1"/>
    <col min="11526" max="11526" width="28.5703125" style="51" customWidth="1"/>
    <col min="11527" max="11774" width="9.140625" style="51"/>
    <col min="11775" max="11775" width="8.28515625" style="51" customWidth="1"/>
    <col min="11776" max="11776" width="27.42578125" style="51" customWidth="1"/>
    <col min="11777" max="11777" width="14.42578125" style="51" customWidth="1"/>
    <col min="11778" max="11778" width="15.7109375" style="51" customWidth="1"/>
    <col min="11779" max="11781" width="12.42578125" style="51" customWidth="1"/>
    <col min="11782" max="11782" width="28.5703125" style="51" customWidth="1"/>
    <col min="11783" max="12030" width="9.140625" style="51"/>
    <col min="12031" max="12031" width="8.28515625" style="51" customWidth="1"/>
    <col min="12032" max="12032" width="27.42578125" style="51" customWidth="1"/>
    <col min="12033" max="12033" width="14.42578125" style="51" customWidth="1"/>
    <col min="12034" max="12034" width="15.7109375" style="51" customWidth="1"/>
    <col min="12035" max="12037" width="12.42578125" style="51" customWidth="1"/>
    <col min="12038" max="12038" width="28.5703125" style="51" customWidth="1"/>
    <col min="12039" max="12286" width="9.140625" style="51"/>
    <col min="12287" max="12287" width="8.28515625" style="51" customWidth="1"/>
    <col min="12288" max="12288" width="27.42578125" style="51" customWidth="1"/>
    <col min="12289" max="12289" width="14.42578125" style="51" customWidth="1"/>
    <col min="12290" max="12290" width="15.7109375" style="51" customWidth="1"/>
    <col min="12291" max="12293" width="12.42578125" style="51" customWidth="1"/>
    <col min="12294" max="12294" width="28.5703125" style="51" customWidth="1"/>
    <col min="12295" max="12542" width="9.140625" style="51"/>
    <col min="12543" max="12543" width="8.28515625" style="51" customWidth="1"/>
    <col min="12544" max="12544" width="27.42578125" style="51" customWidth="1"/>
    <col min="12545" max="12545" width="14.42578125" style="51" customWidth="1"/>
    <col min="12546" max="12546" width="15.7109375" style="51" customWidth="1"/>
    <col min="12547" max="12549" width="12.42578125" style="51" customWidth="1"/>
    <col min="12550" max="12550" width="28.5703125" style="51" customWidth="1"/>
    <col min="12551" max="12798" width="9.140625" style="51"/>
    <col min="12799" max="12799" width="8.28515625" style="51" customWidth="1"/>
    <col min="12800" max="12800" width="27.42578125" style="51" customWidth="1"/>
    <col min="12801" max="12801" width="14.42578125" style="51" customWidth="1"/>
    <col min="12802" max="12802" width="15.7109375" style="51" customWidth="1"/>
    <col min="12803" max="12805" width="12.42578125" style="51" customWidth="1"/>
    <col min="12806" max="12806" width="28.5703125" style="51" customWidth="1"/>
    <col min="12807" max="13054" width="9.140625" style="51"/>
    <col min="13055" max="13055" width="8.28515625" style="51" customWidth="1"/>
    <col min="13056" max="13056" width="27.42578125" style="51" customWidth="1"/>
    <col min="13057" max="13057" width="14.42578125" style="51" customWidth="1"/>
    <col min="13058" max="13058" width="15.7109375" style="51" customWidth="1"/>
    <col min="13059" max="13061" width="12.42578125" style="51" customWidth="1"/>
    <col min="13062" max="13062" width="28.5703125" style="51" customWidth="1"/>
    <col min="13063" max="13310" width="9.140625" style="51"/>
    <col min="13311" max="13311" width="8.28515625" style="51" customWidth="1"/>
    <col min="13312" max="13312" width="27.42578125" style="51" customWidth="1"/>
    <col min="13313" max="13313" width="14.42578125" style="51" customWidth="1"/>
    <col min="13314" max="13314" width="15.7109375" style="51" customWidth="1"/>
    <col min="13315" max="13317" width="12.42578125" style="51" customWidth="1"/>
    <col min="13318" max="13318" width="28.5703125" style="51" customWidth="1"/>
    <col min="13319" max="13566" width="9.140625" style="51"/>
    <col min="13567" max="13567" width="8.28515625" style="51" customWidth="1"/>
    <col min="13568" max="13568" width="27.42578125" style="51" customWidth="1"/>
    <col min="13569" max="13569" width="14.42578125" style="51" customWidth="1"/>
    <col min="13570" max="13570" width="15.7109375" style="51" customWidth="1"/>
    <col min="13571" max="13573" width="12.42578125" style="51" customWidth="1"/>
    <col min="13574" max="13574" width="28.5703125" style="51" customWidth="1"/>
    <col min="13575" max="13822" width="9.140625" style="51"/>
    <col min="13823" max="13823" width="8.28515625" style="51" customWidth="1"/>
    <col min="13824" max="13824" width="27.42578125" style="51" customWidth="1"/>
    <col min="13825" max="13825" width="14.42578125" style="51" customWidth="1"/>
    <col min="13826" max="13826" width="15.7109375" style="51" customWidth="1"/>
    <col min="13827" max="13829" width="12.42578125" style="51" customWidth="1"/>
    <col min="13830" max="13830" width="28.5703125" style="51" customWidth="1"/>
    <col min="13831" max="14078" width="9.140625" style="51"/>
    <col min="14079" max="14079" width="8.28515625" style="51" customWidth="1"/>
    <col min="14080" max="14080" width="27.42578125" style="51" customWidth="1"/>
    <col min="14081" max="14081" width="14.42578125" style="51" customWidth="1"/>
    <col min="14082" max="14082" width="15.7109375" style="51" customWidth="1"/>
    <col min="14083" max="14085" width="12.42578125" style="51" customWidth="1"/>
    <col min="14086" max="14086" width="28.5703125" style="51" customWidth="1"/>
    <col min="14087" max="14334" width="9.140625" style="51"/>
    <col min="14335" max="14335" width="8.28515625" style="51" customWidth="1"/>
    <col min="14336" max="14336" width="27.42578125" style="51" customWidth="1"/>
    <col min="14337" max="14337" width="14.42578125" style="51" customWidth="1"/>
    <col min="14338" max="14338" width="15.7109375" style="51" customWidth="1"/>
    <col min="14339" max="14341" width="12.42578125" style="51" customWidth="1"/>
    <col min="14342" max="14342" width="28.5703125" style="51" customWidth="1"/>
    <col min="14343" max="14590" width="9.140625" style="51"/>
    <col min="14591" max="14591" width="8.28515625" style="51" customWidth="1"/>
    <col min="14592" max="14592" width="27.42578125" style="51" customWidth="1"/>
    <col min="14593" max="14593" width="14.42578125" style="51" customWidth="1"/>
    <col min="14594" max="14594" width="15.7109375" style="51" customWidth="1"/>
    <col min="14595" max="14597" width="12.42578125" style="51" customWidth="1"/>
    <col min="14598" max="14598" width="28.5703125" style="51" customWidth="1"/>
    <col min="14599" max="14846" width="9.140625" style="51"/>
    <col min="14847" max="14847" width="8.28515625" style="51" customWidth="1"/>
    <col min="14848" max="14848" width="27.42578125" style="51" customWidth="1"/>
    <col min="14849" max="14849" width="14.42578125" style="51" customWidth="1"/>
    <col min="14850" max="14850" width="15.7109375" style="51" customWidth="1"/>
    <col min="14851" max="14853" width="12.42578125" style="51" customWidth="1"/>
    <col min="14854" max="14854" width="28.5703125" style="51" customWidth="1"/>
    <col min="14855" max="15102" width="9.140625" style="51"/>
    <col min="15103" max="15103" width="8.28515625" style="51" customWidth="1"/>
    <col min="15104" max="15104" width="27.42578125" style="51" customWidth="1"/>
    <col min="15105" max="15105" width="14.42578125" style="51" customWidth="1"/>
    <col min="15106" max="15106" width="15.7109375" style="51" customWidth="1"/>
    <col min="15107" max="15109" width="12.42578125" style="51" customWidth="1"/>
    <col min="15110" max="15110" width="28.5703125" style="51" customWidth="1"/>
    <col min="15111" max="15358" width="9.140625" style="51"/>
    <col min="15359" max="15359" width="8.28515625" style="51" customWidth="1"/>
    <col min="15360" max="15360" width="27.42578125" style="51" customWidth="1"/>
    <col min="15361" max="15361" width="14.42578125" style="51" customWidth="1"/>
    <col min="15362" max="15362" width="15.7109375" style="51" customWidth="1"/>
    <col min="15363" max="15365" width="12.42578125" style="51" customWidth="1"/>
    <col min="15366" max="15366" width="28.5703125" style="51" customWidth="1"/>
    <col min="15367" max="15614" width="9.140625" style="51"/>
    <col min="15615" max="15615" width="8.28515625" style="51" customWidth="1"/>
    <col min="15616" max="15616" width="27.42578125" style="51" customWidth="1"/>
    <col min="15617" max="15617" width="14.42578125" style="51" customWidth="1"/>
    <col min="15618" max="15618" width="15.7109375" style="51" customWidth="1"/>
    <col min="15619" max="15621" width="12.42578125" style="51" customWidth="1"/>
    <col min="15622" max="15622" width="28.5703125" style="51" customWidth="1"/>
    <col min="15623" max="15870" width="9.140625" style="51"/>
    <col min="15871" max="15871" width="8.28515625" style="51" customWidth="1"/>
    <col min="15872" max="15872" width="27.42578125" style="51" customWidth="1"/>
    <col min="15873" max="15873" width="14.42578125" style="51" customWidth="1"/>
    <col min="15874" max="15874" width="15.7109375" style="51" customWidth="1"/>
    <col min="15875" max="15877" width="12.42578125" style="51" customWidth="1"/>
    <col min="15878" max="15878" width="28.5703125" style="51" customWidth="1"/>
    <col min="15879" max="16126" width="9.140625" style="51"/>
    <col min="16127" max="16127" width="8.28515625" style="51" customWidth="1"/>
    <col min="16128" max="16128" width="27.42578125" style="51" customWidth="1"/>
    <col min="16129" max="16129" width="14.42578125" style="51" customWidth="1"/>
    <col min="16130" max="16130" width="15.7109375" style="51" customWidth="1"/>
    <col min="16131" max="16133" width="12.42578125" style="51" customWidth="1"/>
    <col min="16134" max="16134" width="28.5703125" style="51" customWidth="1"/>
    <col min="16135" max="16384" width="9.140625" style="51"/>
  </cols>
  <sheetData>
    <row r="1" spans="1:8" s="48" customFormat="1" ht="21">
      <c r="A1" s="45"/>
      <c r="B1" s="46"/>
      <c r="C1" s="47"/>
      <c r="D1" s="47"/>
      <c r="E1" s="47"/>
    </row>
    <row r="2" spans="1:8" s="48" customFormat="1" ht="23.25">
      <c r="A2" s="191" t="s">
        <v>127</v>
      </c>
      <c r="B2" s="191"/>
      <c r="C2" s="191"/>
      <c r="D2" s="191"/>
      <c r="E2" s="191"/>
      <c r="F2" s="191"/>
    </row>
    <row r="3" spans="1:8" s="48" customFormat="1" ht="23.25">
      <c r="A3" s="159"/>
      <c r="B3" s="159"/>
      <c r="C3" s="159"/>
      <c r="D3" s="159"/>
      <c r="E3" s="159"/>
      <c r="F3" s="159"/>
    </row>
    <row r="4" spans="1:8" s="48" customFormat="1" ht="18.75" customHeight="1">
      <c r="A4" s="239" t="s">
        <v>60</v>
      </c>
      <c r="B4" s="240" t="s">
        <v>61</v>
      </c>
      <c r="C4" s="237" t="s">
        <v>133</v>
      </c>
      <c r="D4" s="190"/>
      <c r="E4" s="190"/>
      <c r="F4" s="190"/>
      <c r="G4" s="238"/>
      <c r="H4" s="82"/>
    </row>
    <row r="5" spans="1:8" s="49" customFormat="1" ht="23.25" customHeight="1">
      <c r="A5" s="239"/>
      <c r="B5" s="240"/>
      <c r="C5" s="237" t="s">
        <v>50</v>
      </c>
      <c r="D5" s="190"/>
      <c r="E5" s="190"/>
      <c r="F5" s="190"/>
      <c r="G5" s="238"/>
      <c r="H5" s="83" t="s">
        <v>62</v>
      </c>
    </row>
    <row r="6" spans="1:8" s="49" customFormat="1" ht="23.25" customHeight="1">
      <c r="A6" s="239"/>
      <c r="B6" s="240"/>
      <c r="C6" s="75" t="s">
        <v>34</v>
      </c>
      <c r="D6" s="81" t="s">
        <v>63</v>
      </c>
      <c r="E6" s="185" t="s">
        <v>33</v>
      </c>
      <c r="F6" s="186"/>
      <c r="G6" s="186"/>
      <c r="H6" s="74"/>
    </row>
    <row r="7" spans="1:8" s="49" customFormat="1" ht="23.25" customHeight="1">
      <c r="A7" s="239"/>
      <c r="B7" s="240"/>
      <c r="C7" s="78"/>
      <c r="D7" s="79"/>
      <c r="E7" s="80" t="s">
        <v>34</v>
      </c>
      <c r="F7" s="79" t="s">
        <v>56</v>
      </c>
      <c r="G7" s="158" t="s">
        <v>57</v>
      </c>
      <c r="H7" s="76"/>
    </row>
    <row r="8" spans="1:8" s="50" customFormat="1" ht="23.25">
      <c r="A8" s="64">
        <v>1</v>
      </c>
      <c r="B8" s="151" t="s">
        <v>128</v>
      </c>
      <c r="C8" s="152">
        <f>+D8+E8</f>
        <v>0</v>
      </c>
      <c r="D8" s="152"/>
      <c r="E8" s="153">
        <f>+F8+G8</f>
        <v>0</v>
      </c>
      <c r="F8" s="154"/>
      <c r="G8" s="154"/>
      <c r="H8" s="154"/>
    </row>
    <row r="9" spans="1:8" s="50" customFormat="1" ht="23.25">
      <c r="A9" s="64">
        <v>2</v>
      </c>
      <c r="B9" s="155" t="s">
        <v>129</v>
      </c>
      <c r="C9" s="152">
        <f t="shared" ref="C9:C17" si="0">+D9+E9</f>
        <v>0</v>
      </c>
      <c r="D9" s="152"/>
      <c r="E9" s="153">
        <f t="shared" ref="E9:E17" si="1">+F9+G9</f>
        <v>0</v>
      </c>
      <c r="F9" s="154"/>
      <c r="G9" s="154"/>
      <c r="H9" s="154"/>
    </row>
    <row r="10" spans="1:8" s="50" customFormat="1" ht="23.25">
      <c r="A10" s="65">
        <v>3</v>
      </c>
      <c r="B10" s="156" t="s">
        <v>130</v>
      </c>
      <c r="C10" s="152">
        <f t="shared" si="0"/>
        <v>0</v>
      </c>
      <c r="D10" s="152"/>
      <c r="E10" s="153">
        <f t="shared" si="1"/>
        <v>0</v>
      </c>
      <c r="F10" s="154"/>
      <c r="G10" s="154"/>
      <c r="H10" s="154"/>
    </row>
    <row r="11" spans="1:8" s="50" customFormat="1" ht="23.25">
      <c r="A11" s="65">
        <v>4</v>
      </c>
      <c r="B11" s="156" t="s">
        <v>131</v>
      </c>
      <c r="C11" s="152">
        <f t="shared" si="0"/>
        <v>0</v>
      </c>
      <c r="D11" s="152"/>
      <c r="E11" s="153">
        <f t="shared" si="1"/>
        <v>0</v>
      </c>
      <c r="F11" s="154"/>
      <c r="G11" s="154"/>
      <c r="H11" s="154"/>
    </row>
    <row r="12" spans="1:8" s="50" customFormat="1" ht="23.25">
      <c r="A12" s="65">
        <v>5</v>
      </c>
      <c r="B12" s="156" t="s">
        <v>132</v>
      </c>
      <c r="C12" s="152">
        <f t="shared" si="0"/>
        <v>0</v>
      </c>
      <c r="D12" s="152"/>
      <c r="E12" s="153">
        <f t="shared" si="1"/>
        <v>0</v>
      </c>
      <c r="F12" s="154"/>
      <c r="G12" s="154"/>
      <c r="H12" s="154"/>
    </row>
    <row r="13" spans="1:8" s="50" customFormat="1" ht="23.25">
      <c r="A13" s="65">
        <v>6</v>
      </c>
      <c r="B13" s="156"/>
      <c r="C13" s="152">
        <f t="shared" si="0"/>
        <v>0</v>
      </c>
      <c r="D13" s="152"/>
      <c r="E13" s="153">
        <f t="shared" si="1"/>
        <v>0</v>
      </c>
      <c r="F13" s="154"/>
      <c r="G13" s="154"/>
      <c r="H13" s="154"/>
    </row>
    <row r="14" spans="1:8" s="50" customFormat="1" ht="23.25">
      <c r="A14" s="65"/>
      <c r="B14" s="156"/>
      <c r="C14" s="152">
        <f t="shared" si="0"/>
        <v>0</v>
      </c>
      <c r="D14" s="152"/>
      <c r="E14" s="153">
        <f t="shared" si="1"/>
        <v>0</v>
      </c>
      <c r="F14" s="154"/>
      <c r="G14" s="154"/>
      <c r="H14" s="154"/>
    </row>
    <row r="15" spans="1:8" s="50" customFormat="1" ht="23.25">
      <c r="A15" s="65"/>
      <c r="B15" s="156"/>
      <c r="C15" s="152">
        <f t="shared" si="0"/>
        <v>0</v>
      </c>
      <c r="D15" s="152"/>
      <c r="E15" s="153">
        <f t="shared" si="1"/>
        <v>0</v>
      </c>
      <c r="F15" s="154"/>
      <c r="G15" s="154"/>
      <c r="H15" s="154"/>
    </row>
    <row r="16" spans="1:8" s="50" customFormat="1" ht="23.25">
      <c r="A16" s="65"/>
      <c r="B16" s="156"/>
      <c r="C16" s="152">
        <f t="shared" si="0"/>
        <v>0</v>
      </c>
      <c r="D16" s="152"/>
      <c r="E16" s="153">
        <f t="shared" si="1"/>
        <v>0</v>
      </c>
      <c r="F16" s="154"/>
      <c r="G16" s="154"/>
      <c r="H16" s="154"/>
    </row>
    <row r="17" spans="1:8" s="50" customFormat="1" ht="23.25">
      <c r="A17" s="65"/>
      <c r="B17" s="156"/>
      <c r="C17" s="152">
        <f t="shared" si="0"/>
        <v>0</v>
      </c>
      <c r="D17" s="152"/>
      <c r="E17" s="153">
        <f t="shared" si="1"/>
        <v>0</v>
      </c>
      <c r="F17" s="154"/>
      <c r="G17" s="154"/>
      <c r="H17" s="154"/>
    </row>
    <row r="18" spans="1:8" s="49" customFormat="1" ht="23.25">
      <c r="A18" s="66"/>
      <c r="B18" s="67" t="s">
        <v>86</v>
      </c>
      <c r="C18" s="68">
        <f>SUM(C8:C17)</f>
        <v>0</v>
      </c>
      <c r="D18" s="68">
        <f t="shared" ref="D18:H18" si="2">SUM(D8:D17)</f>
        <v>0</v>
      </c>
      <c r="E18" s="68">
        <f t="shared" si="2"/>
        <v>0</v>
      </c>
      <c r="F18" s="68">
        <f t="shared" si="2"/>
        <v>0</v>
      </c>
      <c r="G18" s="68">
        <f t="shared" si="2"/>
        <v>0</v>
      </c>
      <c r="H18" s="68">
        <f t="shared" si="2"/>
        <v>0</v>
      </c>
    </row>
    <row r="44" spans="5:6">
      <c r="E44" s="192" t="s">
        <v>104</v>
      </c>
      <c r="F44" s="192"/>
    </row>
  </sheetData>
  <mergeCells count="7">
    <mergeCell ref="A2:F2"/>
    <mergeCell ref="E44:F44"/>
    <mergeCell ref="C4:G4"/>
    <mergeCell ref="C5:G5"/>
    <mergeCell ref="E6:G6"/>
    <mergeCell ref="B4:B7"/>
    <mergeCell ref="A4:A7"/>
  </mergeCells>
  <pageMargins left="0.56000000000000005" right="0.15748031496062992" top="0.76" bottom="0.81" header="0.47" footer="0.51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  <pageSetUpPr fitToPage="1"/>
  </sheetPr>
  <dimension ref="A1:IV58"/>
  <sheetViews>
    <sheetView showGridLines="0" zoomScale="130" zoomScaleNormal="130" workbookViewId="0">
      <selection activeCell="G6" sqref="G6"/>
    </sheetView>
  </sheetViews>
  <sheetFormatPr defaultColWidth="8.85546875" defaultRowHeight="21" customHeight="1"/>
  <cols>
    <col min="1" max="1" width="46.85546875" style="1" customWidth="1"/>
    <col min="2" max="2" width="8.42578125" style="1" customWidth="1"/>
    <col min="3" max="3" width="11.28515625" style="1" customWidth="1"/>
    <col min="4" max="4" width="15.7109375" style="1" customWidth="1"/>
    <col min="5" max="5" width="14" style="1" bestFit="1" customWidth="1"/>
    <col min="6" max="6" width="16" style="1" customWidth="1"/>
    <col min="7" max="7" width="15.28515625" style="1" bestFit="1" customWidth="1"/>
    <col min="8" max="256" width="8.85546875" style="1" customWidth="1"/>
    <col min="257" max="16384" width="8.85546875" style="3"/>
  </cols>
  <sheetData>
    <row r="1" spans="1:256" ht="21" customHeight="1">
      <c r="A1" s="244" t="s">
        <v>114</v>
      </c>
      <c r="B1" s="245"/>
      <c r="C1" s="245"/>
      <c r="D1" s="245"/>
      <c r="E1" s="246"/>
      <c r="F1" s="247"/>
    </row>
    <row r="2" spans="1:256" ht="18.600000000000001" customHeight="1">
      <c r="A2" s="244" t="s">
        <v>40</v>
      </c>
      <c r="B2" s="245"/>
      <c r="C2" s="245"/>
      <c r="D2" s="245"/>
      <c r="E2" s="246"/>
      <c r="F2" s="247"/>
    </row>
    <row r="3" spans="1:256" ht="18" customHeight="1">
      <c r="A3" s="248" t="s">
        <v>106</v>
      </c>
      <c r="B3" s="249"/>
      <c r="C3" s="249"/>
      <c r="D3" s="249"/>
      <c r="E3" s="250"/>
      <c r="F3" s="247"/>
    </row>
    <row r="4" spans="1:256" ht="16.149999999999999" customHeight="1">
      <c r="A4" s="52"/>
      <c r="B4" s="52"/>
      <c r="C4" s="52"/>
      <c r="D4" s="52"/>
      <c r="E4" s="52"/>
    </row>
    <row r="5" spans="1:256" ht="21" customHeight="1">
      <c r="A5" s="53" t="s">
        <v>120</v>
      </c>
      <c r="B5" s="53" t="s">
        <v>41</v>
      </c>
      <c r="C5" s="53" t="s">
        <v>42</v>
      </c>
      <c r="D5" s="53" t="s">
        <v>43</v>
      </c>
      <c r="E5" s="241" t="s">
        <v>2</v>
      </c>
      <c r="F5" s="243" t="s">
        <v>142</v>
      </c>
      <c r="G5" s="242" t="s">
        <v>143</v>
      </c>
    </row>
    <row r="6" spans="1:256" s="57" customFormat="1" ht="21" customHeight="1">
      <c r="A6" s="204" t="s">
        <v>126</v>
      </c>
      <c r="B6" s="206">
        <f>SUM(B7:B10)</f>
        <v>0</v>
      </c>
      <c r="C6" s="206"/>
      <c r="D6" s="206">
        <f t="shared" ref="C6:E6" si="0">SUM(D7:D10)</f>
        <v>0</v>
      </c>
      <c r="E6" s="251">
        <f t="shared" si="0"/>
        <v>0</v>
      </c>
      <c r="F6" s="255"/>
      <c r="G6" s="2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s="57" customFormat="1" ht="21" customHeight="1">
      <c r="A7" s="198" t="s">
        <v>115</v>
      </c>
      <c r="B7" s="58"/>
      <c r="C7" s="54"/>
      <c r="D7" s="55"/>
      <c r="E7" s="252">
        <f>+B7*D7</f>
        <v>0</v>
      </c>
      <c r="F7" s="255"/>
      <c r="G7" s="2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s="57" customFormat="1" ht="21" customHeight="1">
      <c r="A8" s="198" t="s">
        <v>116</v>
      </c>
      <c r="B8" s="58"/>
      <c r="C8" s="54"/>
      <c r="D8" s="55"/>
      <c r="E8" s="252">
        <f t="shared" ref="E8:E10" si="1">+B8*D8</f>
        <v>0</v>
      </c>
      <c r="F8" s="255"/>
      <c r="G8" s="2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s="57" customFormat="1" ht="21" customHeight="1">
      <c r="A9" s="198" t="s">
        <v>117</v>
      </c>
      <c r="B9" s="58"/>
      <c r="C9" s="54"/>
      <c r="D9" s="55"/>
      <c r="E9" s="252">
        <f t="shared" si="1"/>
        <v>0</v>
      </c>
      <c r="F9" s="255"/>
      <c r="G9" s="25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s="57" customFormat="1" ht="21" customHeight="1">
      <c r="A10" s="198" t="s">
        <v>118</v>
      </c>
      <c r="B10" s="58"/>
      <c r="C10" s="54"/>
      <c r="D10" s="55"/>
      <c r="E10" s="252">
        <f t="shared" si="1"/>
        <v>0</v>
      </c>
      <c r="F10" s="255"/>
      <c r="G10" s="255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s="57" customFormat="1" ht="21" customHeight="1">
      <c r="A11" s="204" t="s">
        <v>119</v>
      </c>
      <c r="B11" s="205">
        <f>+B12+B17+B22+B27+B32</f>
        <v>0</v>
      </c>
      <c r="C11" s="205">
        <f t="shared" ref="C11:E11" si="2">+C12+C17+C22+C27+C32</f>
        <v>0</v>
      </c>
      <c r="D11" s="205">
        <f t="shared" si="2"/>
        <v>0</v>
      </c>
      <c r="E11" s="253">
        <f t="shared" si="2"/>
        <v>0</v>
      </c>
      <c r="F11" s="255"/>
      <c r="G11" s="2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s="57" customFormat="1" ht="21" customHeight="1">
      <c r="A12" s="203" t="s">
        <v>121</v>
      </c>
      <c r="B12" s="55">
        <f>SUM(B13:B16)</f>
        <v>0</v>
      </c>
      <c r="C12" s="55"/>
      <c r="D12" s="55">
        <f t="shared" ref="D12" si="3">SUM(D13:D16)</f>
        <v>0</v>
      </c>
      <c r="E12" s="252">
        <f t="shared" ref="E12" si="4">SUM(E13:E16)</f>
        <v>0</v>
      </c>
      <c r="F12" s="255"/>
      <c r="G12" s="2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s="57" customFormat="1" ht="21" customHeight="1">
      <c r="A13" s="198" t="s">
        <v>115</v>
      </c>
      <c r="B13" s="58"/>
      <c r="C13" s="54"/>
      <c r="D13" s="55"/>
      <c r="E13" s="252">
        <f>+B13*D13</f>
        <v>0</v>
      </c>
      <c r="F13" s="255"/>
      <c r="G13" s="25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s="57" customFormat="1" ht="21" customHeight="1">
      <c r="A14" s="198" t="s">
        <v>116</v>
      </c>
      <c r="B14" s="58"/>
      <c r="C14" s="54"/>
      <c r="D14" s="55"/>
      <c r="E14" s="252">
        <f t="shared" ref="E14:E16" si="5">+B14*D14</f>
        <v>0</v>
      </c>
      <c r="F14" s="255"/>
      <c r="G14" s="25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s="57" customFormat="1" ht="21" customHeight="1">
      <c r="A15" s="198" t="s">
        <v>117</v>
      </c>
      <c r="B15" s="58"/>
      <c r="C15" s="54"/>
      <c r="D15" s="55"/>
      <c r="E15" s="252">
        <f t="shared" si="5"/>
        <v>0</v>
      </c>
      <c r="F15" s="255"/>
      <c r="G15" s="255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s="57" customFormat="1" ht="21" customHeight="1">
      <c r="A16" s="198" t="s">
        <v>118</v>
      </c>
      <c r="B16" s="58"/>
      <c r="C16" s="54"/>
      <c r="D16" s="55"/>
      <c r="E16" s="252">
        <f t="shared" si="5"/>
        <v>0</v>
      </c>
      <c r="F16" s="255"/>
      <c r="G16" s="2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s="57" customFormat="1" ht="21" customHeight="1">
      <c r="A17" s="199" t="s">
        <v>122</v>
      </c>
      <c r="B17" s="55">
        <f>SUM(B18:B21)</f>
        <v>0</v>
      </c>
      <c r="C17" s="55"/>
      <c r="D17" s="55">
        <f t="shared" ref="D17" si="6">SUM(D18:D21)</f>
        <v>0</v>
      </c>
      <c r="E17" s="252">
        <f t="shared" ref="E17" si="7">SUM(E18:E21)</f>
        <v>0</v>
      </c>
      <c r="F17" s="255"/>
      <c r="G17" s="25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s="57" customFormat="1" ht="21" customHeight="1">
      <c r="A18" s="198" t="s">
        <v>115</v>
      </c>
      <c r="B18" s="58"/>
      <c r="C18" s="54"/>
      <c r="D18" s="55"/>
      <c r="E18" s="252">
        <f>+B18*D18</f>
        <v>0</v>
      </c>
      <c r="F18" s="255"/>
      <c r="G18" s="255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s="57" customFormat="1" ht="21" customHeight="1">
      <c r="A19" s="198" t="s">
        <v>116</v>
      </c>
      <c r="B19" s="58"/>
      <c r="C19" s="54"/>
      <c r="D19" s="55"/>
      <c r="E19" s="252">
        <f t="shared" ref="E19:E21" si="8">+B19*D19</f>
        <v>0</v>
      </c>
      <c r="F19" s="255"/>
      <c r="G19" s="255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s="57" customFormat="1" ht="21" customHeight="1">
      <c r="A20" s="198" t="s">
        <v>117</v>
      </c>
      <c r="B20" s="58"/>
      <c r="C20" s="54"/>
      <c r="D20" s="55"/>
      <c r="E20" s="252">
        <f t="shared" si="8"/>
        <v>0</v>
      </c>
      <c r="F20" s="255"/>
      <c r="G20" s="255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s="57" customFormat="1" ht="21" customHeight="1">
      <c r="A21" s="198" t="s">
        <v>118</v>
      </c>
      <c r="B21" s="58"/>
      <c r="C21" s="54"/>
      <c r="D21" s="55"/>
      <c r="E21" s="252">
        <f t="shared" si="8"/>
        <v>0</v>
      </c>
      <c r="F21" s="255"/>
      <c r="G21" s="2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s="57" customFormat="1" ht="21" customHeight="1">
      <c r="A22" s="202" t="s">
        <v>123</v>
      </c>
      <c r="B22" s="55">
        <f>SUM(B23:B26)</f>
        <v>0</v>
      </c>
      <c r="C22" s="55"/>
      <c r="D22" s="55">
        <f t="shared" ref="D22" si="9">SUM(D23:D26)</f>
        <v>0</v>
      </c>
      <c r="E22" s="252">
        <f t="shared" ref="E22" si="10">SUM(E23:E26)</f>
        <v>0</v>
      </c>
      <c r="F22" s="255"/>
      <c r="G22" s="25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s="57" customFormat="1" ht="21" customHeight="1">
      <c r="A23" s="198" t="s">
        <v>115</v>
      </c>
      <c r="B23" s="58"/>
      <c r="C23" s="54"/>
      <c r="D23" s="55"/>
      <c r="E23" s="252">
        <f>+B23*D23</f>
        <v>0</v>
      </c>
      <c r="F23" s="255"/>
      <c r="G23" s="255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s="57" customFormat="1" ht="21" customHeight="1">
      <c r="A24" s="198" t="s">
        <v>116</v>
      </c>
      <c r="B24" s="58"/>
      <c r="C24" s="54"/>
      <c r="D24" s="55"/>
      <c r="E24" s="252">
        <f t="shared" ref="E24:E26" si="11">+B24*D24</f>
        <v>0</v>
      </c>
      <c r="F24" s="255"/>
      <c r="G24" s="255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s="57" customFormat="1" ht="21" customHeight="1">
      <c r="A25" s="198" t="s">
        <v>117</v>
      </c>
      <c r="B25" s="58"/>
      <c r="C25" s="54"/>
      <c r="D25" s="55"/>
      <c r="E25" s="252">
        <f t="shared" si="11"/>
        <v>0</v>
      </c>
      <c r="F25" s="255"/>
      <c r="G25" s="2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s="57" customFormat="1" ht="21" customHeight="1">
      <c r="A26" s="198" t="s">
        <v>118</v>
      </c>
      <c r="B26" s="58"/>
      <c r="C26" s="54"/>
      <c r="D26" s="55"/>
      <c r="E26" s="252">
        <f t="shared" si="11"/>
        <v>0</v>
      </c>
      <c r="F26" s="255"/>
      <c r="G26" s="2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s="57" customFormat="1" ht="21" customHeight="1">
      <c r="A27" s="201" t="s">
        <v>124</v>
      </c>
      <c r="B27" s="55">
        <f>SUM(B28:B31)</f>
        <v>0</v>
      </c>
      <c r="C27" s="55"/>
      <c r="D27" s="55">
        <f t="shared" ref="D27" si="12">SUM(D28:D31)</f>
        <v>0</v>
      </c>
      <c r="E27" s="252">
        <f t="shared" ref="E27" si="13">SUM(E28:E31)</f>
        <v>0</v>
      </c>
      <c r="F27" s="255"/>
      <c r="G27" s="2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s="57" customFormat="1" ht="21" customHeight="1">
      <c r="A28" s="198" t="s">
        <v>115</v>
      </c>
      <c r="B28" s="58"/>
      <c r="C28" s="54"/>
      <c r="D28" s="55"/>
      <c r="E28" s="252">
        <f>+B28*D28</f>
        <v>0</v>
      </c>
      <c r="F28" s="255"/>
      <c r="G28" s="2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s="57" customFormat="1" ht="21" customHeight="1">
      <c r="A29" s="198" t="s">
        <v>116</v>
      </c>
      <c r="B29" s="58"/>
      <c r="C29" s="54"/>
      <c r="D29" s="55"/>
      <c r="E29" s="252">
        <f t="shared" ref="E29:E31" si="14">+B29*D29</f>
        <v>0</v>
      </c>
      <c r="F29" s="255"/>
      <c r="G29" s="2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s="57" customFormat="1" ht="21" customHeight="1">
      <c r="A30" s="198" t="s">
        <v>117</v>
      </c>
      <c r="B30" s="58"/>
      <c r="C30" s="54"/>
      <c r="D30" s="55"/>
      <c r="E30" s="252">
        <f t="shared" si="14"/>
        <v>0</v>
      </c>
      <c r="F30" s="255"/>
      <c r="G30" s="2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1:256" s="57" customFormat="1" ht="21" customHeight="1">
      <c r="A31" s="198" t="s">
        <v>118</v>
      </c>
      <c r="B31" s="58"/>
      <c r="C31" s="54"/>
      <c r="D31" s="55"/>
      <c r="E31" s="252">
        <f t="shared" si="14"/>
        <v>0</v>
      </c>
      <c r="F31" s="255"/>
      <c r="G31" s="2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1:256" s="57" customFormat="1" ht="21" customHeight="1">
      <c r="A32" s="200" t="s">
        <v>125</v>
      </c>
      <c r="B32" s="55">
        <f>SUM(B33:B36)</f>
        <v>0</v>
      </c>
      <c r="C32" s="55"/>
      <c r="D32" s="55">
        <f t="shared" ref="D32" si="15">SUM(D33:D36)</f>
        <v>0</v>
      </c>
      <c r="E32" s="252">
        <f t="shared" ref="E32" si="16">SUM(E33:E36)</f>
        <v>0</v>
      </c>
      <c r="F32" s="255"/>
      <c r="G32" s="2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1:256" s="57" customFormat="1" ht="21" customHeight="1">
      <c r="A33" s="198" t="s">
        <v>115</v>
      </c>
      <c r="B33" s="58"/>
      <c r="C33" s="54"/>
      <c r="D33" s="55"/>
      <c r="E33" s="252">
        <f>+B33*D33</f>
        <v>0</v>
      </c>
      <c r="F33" s="255"/>
      <c r="G33" s="2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256" s="57" customFormat="1" ht="21" customHeight="1">
      <c r="A34" s="198" t="s">
        <v>116</v>
      </c>
      <c r="B34" s="58"/>
      <c r="C34" s="54"/>
      <c r="D34" s="55"/>
      <c r="E34" s="252">
        <f t="shared" ref="E34:E36" si="17">+B34*D34</f>
        <v>0</v>
      </c>
      <c r="F34" s="255"/>
      <c r="G34" s="2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pans="1:256" s="57" customFormat="1" ht="21" customHeight="1">
      <c r="A35" s="198" t="s">
        <v>117</v>
      </c>
      <c r="B35" s="58"/>
      <c r="C35" s="54"/>
      <c r="D35" s="55"/>
      <c r="E35" s="252">
        <f t="shared" si="17"/>
        <v>0</v>
      </c>
      <c r="F35" s="255"/>
      <c r="G35" s="2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s="57" customFormat="1" ht="21" customHeight="1">
      <c r="A36" s="198" t="s">
        <v>118</v>
      </c>
      <c r="B36" s="58"/>
      <c r="C36" s="54"/>
      <c r="D36" s="55"/>
      <c r="E36" s="252">
        <f t="shared" si="17"/>
        <v>0</v>
      </c>
      <c r="F36" s="255"/>
      <c r="G36" s="2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s="60" customFormat="1" ht="21" customHeight="1">
      <c r="A37" s="193" t="s">
        <v>44</v>
      </c>
      <c r="B37" s="194"/>
      <c r="C37" s="194"/>
      <c r="D37" s="195"/>
      <c r="E37" s="254">
        <f>+E11+E6</f>
        <v>0</v>
      </c>
      <c r="F37" s="256"/>
      <c r="G37" s="256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s="57" customFormat="1" ht="21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s="57" customFormat="1" ht="21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3" spans="1:256" ht="21" customHeight="1">
      <c r="D43" s="149"/>
      <c r="E43" s="149"/>
    </row>
    <row r="44" spans="1:256" ht="21" customHeight="1">
      <c r="D44" s="150"/>
    </row>
    <row r="47" spans="1:256" ht="21" customHeight="1">
      <c r="E47" s="150"/>
    </row>
    <row r="58" spans="4:4" ht="21" customHeight="1">
      <c r="D58" s="150" t="s">
        <v>103</v>
      </c>
    </row>
  </sheetData>
  <mergeCells count="1">
    <mergeCell ref="A37:D37"/>
  </mergeCells>
  <pageMargins left="0.59" right="0.27" top="0.46" bottom="0.75" header="0.3" footer="0.3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3B922-19A3-4525-B24E-4109AB5140DA}">
  <sheetPr>
    <tabColor rgb="FFFFFF00"/>
  </sheetPr>
  <dimension ref="A1:H44"/>
  <sheetViews>
    <sheetView showGridLines="0" zoomScaleNormal="100" zoomScaleSheetLayoutView="100" workbookViewId="0">
      <selection activeCell="B8" sqref="B8"/>
    </sheetView>
  </sheetViews>
  <sheetFormatPr defaultRowHeight="18.75"/>
  <cols>
    <col min="1" max="1" width="9.140625" style="51" customWidth="1"/>
    <col min="2" max="2" width="44" style="51" customWidth="1"/>
    <col min="3" max="3" width="12.85546875" style="51" customWidth="1"/>
    <col min="4" max="4" width="14.140625" style="51" customWidth="1"/>
    <col min="5" max="5" width="13" style="51" customWidth="1"/>
    <col min="6" max="6" width="12" style="51" customWidth="1"/>
    <col min="7" max="7" width="13.85546875" style="51" customWidth="1"/>
    <col min="8" max="8" width="18.5703125" style="51" bestFit="1" customWidth="1"/>
    <col min="9" max="254" width="9.140625" style="51"/>
    <col min="255" max="255" width="8.28515625" style="51" customWidth="1"/>
    <col min="256" max="256" width="27.42578125" style="51" customWidth="1"/>
    <col min="257" max="257" width="14.42578125" style="51" customWidth="1"/>
    <col min="258" max="258" width="15.7109375" style="51" customWidth="1"/>
    <col min="259" max="261" width="12.42578125" style="51" customWidth="1"/>
    <col min="262" max="262" width="28.5703125" style="51" customWidth="1"/>
    <col min="263" max="510" width="9.140625" style="51"/>
    <col min="511" max="511" width="8.28515625" style="51" customWidth="1"/>
    <col min="512" max="512" width="27.42578125" style="51" customWidth="1"/>
    <col min="513" max="513" width="14.42578125" style="51" customWidth="1"/>
    <col min="514" max="514" width="15.7109375" style="51" customWidth="1"/>
    <col min="515" max="517" width="12.42578125" style="51" customWidth="1"/>
    <col min="518" max="518" width="28.5703125" style="51" customWidth="1"/>
    <col min="519" max="766" width="9.140625" style="51"/>
    <col min="767" max="767" width="8.28515625" style="51" customWidth="1"/>
    <col min="768" max="768" width="27.42578125" style="51" customWidth="1"/>
    <col min="769" max="769" width="14.42578125" style="51" customWidth="1"/>
    <col min="770" max="770" width="15.7109375" style="51" customWidth="1"/>
    <col min="771" max="773" width="12.42578125" style="51" customWidth="1"/>
    <col min="774" max="774" width="28.5703125" style="51" customWidth="1"/>
    <col min="775" max="1022" width="9.140625" style="51"/>
    <col min="1023" max="1023" width="8.28515625" style="51" customWidth="1"/>
    <col min="1024" max="1024" width="27.42578125" style="51" customWidth="1"/>
    <col min="1025" max="1025" width="14.42578125" style="51" customWidth="1"/>
    <col min="1026" max="1026" width="15.7109375" style="51" customWidth="1"/>
    <col min="1027" max="1029" width="12.42578125" style="51" customWidth="1"/>
    <col min="1030" max="1030" width="28.5703125" style="51" customWidth="1"/>
    <col min="1031" max="1278" width="9.140625" style="51"/>
    <col min="1279" max="1279" width="8.28515625" style="51" customWidth="1"/>
    <col min="1280" max="1280" width="27.42578125" style="51" customWidth="1"/>
    <col min="1281" max="1281" width="14.42578125" style="51" customWidth="1"/>
    <col min="1282" max="1282" width="15.7109375" style="51" customWidth="1"/>
    <col min="1283" max="1285" width="12.42578125" style="51" customWidth="1"/>
    <col min="1286" max="1286" width="28.5703125" style="51" customWidth="1"/>
    <col min="1287" max="1534" width="9.140625" style="51"/>
    <col min="1535" max="1535" width="8.28515625" style="51" customWidth="1"/>
    <col min="1536" max="1536" width="27.42578125" style="51" customWidth="1"/>
    <col min="1537" max="1537" width="14.42578125" style="51" customWidth="1"/>
    <col min="1538" max="1538" width="15.7109375" style="51" customWidth="1"/>
    <col min="1539" max="1541" width="12.42578125" style="51" customWidth="1"/>
    <col min="1542" max="1542" width="28.5703125" style="51" customWidth="1"/>
    <col min="1543" max="1790" width="9.140625" style="51"/>
    <col min="1791" max="1791" width="8.28515625" style="51" customWidth="1"/>
    <col min="1792" max="1792" width="27.42578125" style="51" customWidth="1"/>
    <col min="1793" max="1793" width="14.42578125" style="51" customWidth="1"/>
    <col min="1794" max="1794" width="15.7109375" style="51" customWidth="1"/>
    <col min="1795" max="1797" width="12.42578125" style="51" customWidth="1"/>
    <col min="1798" max="1798" width="28.5703125" style="51" customWidth="1"/>
    <col min="1799" max="2046" width="9.140625" style="51"/>
    <col min="2047" max="2047" width="8.28515625" style="51" customWidth="1"/>
    <col min="2048" max="2048" width="27.42578125" style="51" customWidth="1"/>
    <col min="2049" max="2049" width="14.42578125" style="51" customWidth="1"/>
    <col min="2050" max="2050" width="15.7109375" style="51" customWidth="1"/>
    <col min="2051" max="2053" width="12.42578125" style="51" customWidth="1"/>
    <col min="2054" max="2054" width="28.5703125" style="51" customWidth="1"/>
    <col min="2055" max="2302" width="9.140625" style="51"/>
    <col min="2303" max="2303" width="8.28515625" style="51" customWidth="1"/>
    <col min="2304" max="2304" width="27.42578125" style="51" customWidth="1"/>
    <col min="2305" max="2305" width="14.42578125" style="51" customWidth="1"/>
    <col min="2306" max="2306" width="15.7109375" style="51" customWidth="1"/>
    <col min="2307" max="2309" width="12.42578125" style="51" customWidth="1"/>
    <col min="2310" max="2310" width="28.5703125" style="51" customWidth="1"/>
    <col min="2311" max="2558" width="9.140625" style="51"/>
    <col min="2559" max="2559" width="8.28515625" style="51" customWidth="1"/>
    <col min="2560" max="2560" width="27.42578125" style="51" customWidth="1"/>
    <col min="2561" max="2561" width="14.42578125" style="51" customWidth="1"/>
    <col min="2562" max="2562" width="15.7109375" style="51" customWidth="1"/>
    <col min="2563" max="2565" width="12.42578125" style="51" customWidth="1"/>
    <col min="2566" max="2566" width="28.5703125" style="51" customWidth="1"/>
    <col min="2567" max="2814" width="9.140625" style="51"/>
    <col min="2815" max="2815" width="8.28515625" style="51" customWidth="1"/>
    <col min="2816" max="2816" width="27.42578125" style="51" customWidth="1"/>
    <col min="2817" max="2817" width="14.42578125" style="51" customWidth="1"/>
    <col min="2818" max="2818" width="15.7109375" style="51" customWidth="1"/>
    <col min="2819" max="2821" width="12.42578125" style="51" customWidth="1"/>
    <col min="2822" max="2822" width="28.5703125" style="51" customWidth="1"/>
    <col min="2823" max="3070" width="9.140625" style="51"/>
    <col min="3071" max="3071" width="8.28515625" style="51" customWidth="1"/>
    <col min="3072" max="3072" width="27.42578125" style="51" customWidth="1"/>
    <col min="3073" max="3073" width="14.42578125" style="51" customWidth="1"/>
    <col min="3074" max="3074" width="15.7109375" style="51" customWidth="1"/>
    <col min="3075" max="3077" width="12.42578125" style="51" customWidth="1"/>
    <col min="3078" max="3078" width="28.5703125" style="51" customWidth="1"/>
    <col min="3079" max="3326" width="9.140625" style="51"/>
    <col min="3327" max="3327" width="8.28515625" style="51" customWidth="1"/>
    <col min="3328" max="3328" width="27.42578125" style="51" customWidth="1"/>
    <col min="3329" max="3329" width="14.42578125" style="51" customWidth="1"/>
    <col min="3330" max="3330" width="15.7109375" style="51" customWidth="1"/>
    <col min="3331" max="3333" width="12.42578125" style="51" customWidth="1"/>
    <col min="3334" max="3334" width="28.5703125" style="51" customWidth="1"/>
    <col min="3335" max="3582" width="9.140625" style="51"/>
    <col min="3583" max="3583" width="8.28515625" style="51" customWidth="1"/>
    <col min="3584" max="3584" width="27.42578125" style="51" customWidth="1"/>
    <col min="3585" max="3585" width="14.42578125" style="51" customWidth="1"/>
    <col min="3586" max="3586" width="15.7109375" style="51" customWidth="1"/>
    <col min="3587" max="3589" width="12.42578125" style="51" customWidth="1"/>
    <col min="3590" max="3590" width="28.5703125" style="51" customWidth="1"/>
    <col min="3591" max="3838" width="9.140625" style="51"/>
    <col min="3839" max="3839" width="8.28515625" style="51" customWidth="1"/>
    <col min="3840" max="3840" width="27.42578125" style="51" customWidth="1"/>
    <col min="3841" max="3841" width="14.42578125" style="51" customWidth="1"/>
    <col min="3842" max="3842" width="15.7109375" style="51" customWidth="1"/>
    <col min="3843" max="3845" width="12.42578125" style="51" customWidth="1"/>
    <col min="3846" max="3846" width="28.5703125" style="51" customWidth="1"/>
    <col min="3847" max="4094" width="9.140625" style="51"/>
    <col min="4095" max="4095" width="8.28515625" style="51" customWidth="1"/>
    <col min="4096" max="4096" width="27.42578125" style="51" customWidth="1"/>
    <col min="4097" max="4097" width="14.42578125" style="51" customWidth="1"/>
    <col min="4098" max="4098" width="15.7109375" style="51" customWidth="1"/>
    <col min="4099" max="4101" width="12.42578125" style="51" customWidth="1"/>
    <col min="4102" max="4102" width="28.5703125" style="51" customWidth="1"/>
    <col min="4103" max="4350" width="9.140625" style="51"/>
    <col min="4351" max="4351" width="8.28515625" style="51" customWidth="1"/>
    <col min="4352" max="4352" width="27.42578125" style="51" customWidth="1"/>
    <col min="4353" max="4353" width="14.42578125" style="51" customWidth="1"/>
    <col min="4354" max="4354" width="15.7109375" style="51" customWidth="1"/>
    <col min="4355" max="4357" width="12.42578125" style="51" customWidth="1"/>
    <col min="4358" max="4358" width="28.5703125" style="51" customWidth="1"/>
    <col min="4359" max="4606" width="9.140625" style="51"/>
    <col min="4607" max="4607" width="8.28515625" style="51" customWidth="1"/>
    <col min="4608" max="4608" width="27.42578125" style="51" customWidth="1"/>
    <col min="4609" max="4609" width="14.42578125" style="51" customWidth="1"/>
    <col min="4610" max="4610" width="15.7109375" style="51" customWidth="1"/>
    <col min="4611" max="4613" width="12.42578125" style="51" customWidth="1"/>
    <col min="4614" max="4614" width="28.5703125" style="51" customWidth="1"/>
    <col min="4615" max="4862" width="9.140625" style="51"/>
    <col min="4863" max="4863" width="8.28515625" style="51" customWidth="1"/>
    <col min="4864" max="4864" width="27.42578125" style="51" customWidth="1"/>
    <col min="4865" max="4865" width="14.42578125" style="51" customWidth="1"/>
    <col min="4866" max="4866" width="15.7109375" style="51" customWidth="1"/>
    <col min="4867" max="4869" width="12.42578125" style="51" customWidth="1"/>
    <col min="4870" max="4870" width="28.5703125" style="51" customWidth="1"/>
    <col min="4871" max="5118" width="9.140625" style="51"/>
    <col min="5119" max="5119" width="8.28515625" style="51" customWidth="1"/>
    <col min="5120" max="5120" width="27.42578125" style="51" customWidth="1"/>
    <col min="5121" max="5121" width="14.42578125" style="51" customWidth="1"/>
    <col min="5122" max="5122" width="15.7109375" style="51" customWidth="1"/>
    <col min="5123" max="5125" width="12.42578125" style="51" customWidth="1"/>
    <col min="5126" max="5126" width="28.5703125" style="51" customWidth="1"/>
    <col min="5127" max="5374" width="9.140625" style="51"/>
    <col min="5375" max="5375" width="8.28515625" style="51" customWidth="1"/>
    <col min="5376" max="5376" width="27.42578125" style="51" customWidth="1"/>
    <col min="5377" max="5377" width="14.42578125" style="51" customWidth="1"/>
    <col min="5378" max="5378" width="15.7109375" style="51" customWidth="1"/>
    <col min="5379" max="5381" width="12.42578125" style="51" customWidth="1"/>
    <col min="5382" max="5382" width="28.5703125" style="51" customWidth="1"/>
    <col min="5383" max="5630" width="9.140625" style="51"/>
    <col min="5631" max="5631" width="8.28515625" style="51" customWidth="1"/>
    <col min="5632" max="5632" width="27.42578125" style="51" customWidth="1"/>
    <col min="5633" max="5633" width="14.42578125" style="51" customWidth="1"/>
    <col min="5634" max="5634" width="15.7109375" style="51" customWidth="1"/>
    <col min="5635" max="5637" width="12.42578125" style="51" customWidth="1"/>
    <col min="5638" max="5638" width="28.5703125" style="51" customWidth="1"/>
    <col min="5639" max="5886" width="9.140625" style="51"/>
    <col min="5887" max="5887" width="8.28515625" style="51" customWidth="1"/>
    <col min="5888" max="5888" width="27.42578125" style="51" customWidth="1"/>
    <col min="5889" max="5889" width="14.42578125" style="51" customWidth="1"/>
    <col min="5890" max="5890" width="15.7109375" style="51" customWidth="1"/>
    <col min="5891" max="5893" width="12.42578125" style="51" customWidth="1"/>
    <col min="5894" max="5894" width="28.5703125" style="51" customWidth="1"/>
    <col min="5895" max="6142" width="9.140625" style="51"/>
    <col min="6143" max="6143" width="8.28515625" style="51" customWidth="1"/>
    <col min="6144" max="6144" width="27.42578125" style="51" customWidth="1"/>
    <col min="6145" max="6145" width="14.42578125" style="51" customWidth="1"/>
    <col min="6146" max="6146" width="15.7109375" style="51" customWidth="1"/>
    <col min="6147" max="6149" width="12.42578125" style="51" customWidth="1"/>
    <col min="6150" max="6150" width="28.5703125" style="51" customWidth="1"/>
    <col min="6151" max="6398" width="9.140625" style="51"/>
    <col min="6399" max="6399" width="8.28515625" style="51" customWidth="1"/>
    <col min="6400" max="6400" width="27.42578125" style="51" customWidth="1"/>
    <col min="6401" max="6401" width="14.42578125" style="51" customWidth="1"/>
    <col min="6402" max="6402" width="15.7109375" style="51" customWidth="1"/>
    <col min="6403" max="6405" width="12.42578125" style="51" customWidth="1"/>
    <col min="6406" max="6406" width="28.5703125" style="51" customWidth="1"/>
    <col min="6407" max="6654" width="9.140625" style="51"/>
    <col min="6655" max="6655" width="8.28515625" style="51" customWidth="1"/>
    <col min="6656" max="6656" width="27.42578125" style="51" customWidth="1"/>
    <col min="6657" max="6657" width="14.42578125" style="51" customWidth="1"/>
    <col min="6658" max="6658" width="15.7109375" style="51" customWidth="1"/>
    <col min="6659" max="6661" width="12.42578125" style="51" customWidth="1"/>
    <col min="6662" max="6662" width="28.5703125" style="51" customWidth="1"/>
    <col min="6663" max="6910" width="9.140625" style="51"/>
    <col min="6911" max="6911" width="8.28515625" style="51" customWidth="1"/>
    <col min="6912" max="6912" width="27.42578125" style="51" customWidth="1"/>
    <col min="6913" max="6913" width="14.42578125" style="51" customWidth="1"/>
    <col min="6914" max="6914" width="15.7109375" style="51" customWidth="1"/>
    <col min="6915" max="6917" width="12.42578125" style="51" customWidth="1"/>
    <col min="6918" max="6918" width="28.5703125" style="51" customWidth="1"/>
    <col min="6919" max="7166" width="9.140625" style="51"/>
    <col min="7167" max="7167" width="8.28515625" style="51" customWidth="1"/>
    <col min="7168" max="7168" width="27.42578125" style="51" customWidth="1"/>
    <col min="7169" max="7169" width="14.42578125" style="51" customWidth="1"/>
    <col min="7170" max="7170" width="15.7109375" style="51" customWidth="1"/>
    <col min="7171" max="7173" width="12.42578125" style="51" customWidth="1"/>
    <col min="7174" max="7174" width="28.5703125" style="51" customWidth="1"/>
    <col min="7175" max="7422" width="9.140625" style="51"/>
    <col min="7423" max="7423" width="8.28515625" style="51" customWidth="1"/>
    <col min="7424" max="7424" width="27.42578125" style="51" customWidth="1"/>
    <col min="7425" max="7425" width="14.42578125" style="51" customWidth="1"/>
    <col min="7426" max="7426" width="15.7109375" style="51" customWidth="1"/>
    <col min="7427" max="7429" width="12.42578125" style="51" customWidth="1"/>
    <col min="7430" max="7430" width="28.5703125" style="51" customWidth="1"/>
    <col min="7431" max="7678" width="9.140625" style="51"/>
    <col min="7679" max="7679" width="8.28515625" style="51" customWidth="1"/>
    <col min="7680" max="7680" width="27.42578125" style="51" customWidth="1"/>
    <col min="7681" max="7681" width="14.42578125" style="51" customWidth="1"/>
    <col min="7682" max="7682" width="15.7109375" style="51" customWidth="1"/>
    <col min="7683" max="7685" width="12.42578125" style="51" customWidth="1"/>
    <col min="7686" max="7686" width="28.5703125" style="51" customWidth="1"/>
    <col min="7687" max="7934" width="9.140625" style="51"/>
    <col min="7935" max="7935" width="8.28515625" style="51" customWidth="1"/>
    <col min="7936" max="7936" width="27.42578125" style="51" customWidth="1"/>
    <col min="7937" max="7937" width="14.42578125" style="51" customWidth="1"/>
    <col min="7938" max="7938" width="15.7109375" style="51" customWidth="1"/>
    <col min="7939" max="7941" width="12.42578125" style="51" customWidth="1"/>
    <col min="7942" max="7942" width="28.5703125" style="51" customWidth="1"/>
    <col min="7943" max="8190" width="9.140625" style="51"/>
    <col min="8191" max="8191" width="8.28515625" style="51" customWidth="1"/>
    <col min="8192" max="8192" width="27.42578125" style="51" customWidth="1"/>
    <col min="8193" max="8193" width="14.42578125" style="51" customWidth="1"/>
    <col min="8194" max="8194" width="15.7109375" style="51" customWidth="1"/>
    <col min="8195" max="8197" width="12.42578125" style="51" customWidth="1"/>
    <col min="8198" max="8198" width="28.5703125" style="51" customWidth="1"/>
    <col min="8199" max="8446" width="9.140625" style="51"/>
    <col min="8447" max="8447" width="8.28515625" style="51" customWidth="1"/>
    <col min="8448" max="8448" width="27.42578125" style="51" customWidth="1"/>
    <col min="8449" max="8449" width="14.42578125" style="51" customWidth="1"/>
    <col min="8450" max="8450" width="15.7109375" style="51" customWidth="1"/>
    <col min="8451" max="8453" width="12.42578125" style="51" customWidth="1"/>
    <col min="8454" max="8454" width="28.5703125" style="51" customWidth="1"/>
    <col min="8455" max="8702" width="9.140625" style="51"/>
    <col min="8703" max="8703" width="8.28515625" style="51" customWidth="1"/>
    <col min="8704" max="8704" width="27.42578125" style="51" customWidth="1"/>
    <col min="8705" max="8705" width="14.42578125" style="51" customWidth="1"/>
    <col min="8706" max="8706" width="15.7109375" style="51" customWidth="1"/>
    <col min="8707" max="8709" width="12.42578125" style="51" customWidth="1"/>
    <col min="8710" max="8710" width="28.5703125" style="51" customWidth="1"/>
    <col min="8711" max="8958" width="9.140625" style="51"/>
    <col min="8959" max="8959" width="8.28515625" style="51" customWidth="1"/>
    <col min="8960" max="8960" width="27.42578125" style="51" customWidth="1"/>
    <col min="8961" max="8961" width="14.42578125" style="51" customWidth="1"/>
    <col min="8962" max="8962" width="15.7109375" style="51" customWidth="1"/>
    <col min="8963" max="8965" width="12.42578125" style="51" customWidth="1"/>
    <col min="8966" max="8966" width="28.5703125" style="51" customWidth="1"/>
    <col min="8967" max="9214" width="9.140625" style="51"/>
    <col min="9215" max="9215" width="8.28515625" style="51" customWidth="1"/>
    <col min="9216" max="9216" width="27.42578125" style="51" customWidth="1"/>
    <col min="9217" max="9217" width="14.42578125" style="51" customWidth="1"/>
    <col min="9218" max="9218" width="15.7109375" style="51" customWidth="1"/>
    <col min="9219" max="9221" width="12.42578125" style="51" customWidth="1"/>
    <col min="9222" max="9222" width="28.5703125" style="51" customWidth="1"/>
    <col min="9223" max="9470" width="9.140625" style="51"/>
    <col min="9471" max="9471" width="8.28515625" style="51" customWidth="1"/>
    <col min="9472" max="9472" width="27.42578125" style="51" customWidth="1"/>
    <col min="9473" max="9473" width="14.42578125" style="51" customWidth="1"/>
    <col min="9474" max="9474" width="15.7109375" style="51" customWidth="1"/>
    <col min="9475" max="9477" width="12.42578125" style="51" customWidth="1"/>
    <col min="9478" max="9478" width="28.5703125" style="51" customWidth="1"/>
    <col min="9479" max="9726" width="9.140625" style="51"/>
    <col min="9727" max="9727" width="8.28515625" style="51" customWidth="1"/>
    <col min="9728" max="9728" width="27.42578125" style="51" customWidth="1"/>
    <col min="9729" max="9729" width="14.42578125" style="51" customWidth="1"/>
    <col min="9730" max="9730" width="15.7109375" style="51" customWidth="1"/>
    <col min="9731" max="9733" width="12.42578125" style="51" customWidth="1"/>
    <col min="9734" max="9734" width="28.5703125" style="51" customWidth="1"/>
    <col min="9735" max="9982" width="9.140625" style="51"/>
    <col min="9983" max="9983" width="8.28515625" style="51" customWidth="1"/>
    <col min="9984" max="9984" width="27.42578125" style="51" customWidth="1"/>
    <col min="9985" max="9985" width="14.42578125" style="51" customWidth="1"/>
    <col min="9986" max="9986" width="15.7109375" style="51" customWidth="1"/>
    <col min="9987" max="9989" width="12.42578125" style="51" customWidth="1"/>
    <col min="9990" max="9990" width="28.5703125" style="51" customWidth="1"/>
    <col min="9991" max="10238" width="9.140625" style="51"/>
    <col min="10239" max="10239" width="8.28515625" style="51" customWidth="1"/>
    <col min="10240" max="10240" width="27.42578125" style="51" customWidth="1"/>
    <col min="10241" max="10241" width="14.42578125" style="51" customWidth="1"/>
    <col min="10242" max="10242" width="15.7109375" style="51" customWidth="1"/>
    <col min="10243" max="10245" width="12.42578125" style="51" customWidth="1"/>
    <col min="10246" max="10246" width="28.5703125" style="51" customWidth="1"/>
    <col min="10247" max="10494" width="9.140625" style="51"/>
    <col min="10495" max="10495" width="8.28515625" style="51" customWidth="1"/>
    <col min="10496" max="10496" width="27.42578125" style="51" customWidth="1"/>
    <col min="10497" max="10497" width="14.42578125" style="51" customWidth="1"/>
    <col min="10498" max="10498" width="15.7109375" style="51" customWidth="1"/>
    <col min="10499" max="10501" width="12.42578125" style="51" customWidth="1"/>
    <col min="10502" max="10502" width="28.5703125" style="51" customWidth="1"/>
    <col min="10503" max="10750" width="9.140625" style="51"/>
    <col min="10751" max="10751" width="8.28515625" style="51" customWidth="1"/>
    <col min="10752" max="10752" width="27.42578125" style="51" customWidth="1"/>
    <col min="10753" max="10753" width="14.42578125" style="51" customWidth="1"/>
    <col min="10754" max="10754" width="15.7109375" style="51" customWidth="1"/>
    <col min="10755" max="10757" width="12.42578125" style="51" customWidth="1"/>
    <col min="10758" max="10758" width="28.5703125" style="51" customWidth="1"/>
    <col min="10759" max="11006" width="9.140625" style="51"/>
    <col min="11007" max="11007" width="8.28515625" style="51" customWidth="1"/>
    <col min="11008" max="11008" width="27.42578125" style="51" customWidth="1"/>
    <col min="11009" max="11009" width="14.42578125" style="51" customWidth="1"/>
    <col min="11010" max="11010" width="15.7109375" style="51" customWidth="1"/>
    <col min="11011" max="11013" width="12.42578125" style="51" customWidth="1"/>
    <col min="11014" max="11014" width="28.5703125" style="51" customWidth="1"/>
    <col min="11015" max="11262" width="9.140625" style="51"/>
    <col min="11263" max="11263" width="8.28515625" style="51" customWidth="1"/>
    <col min="11264" max="11264" width="27.42578125" style="51" customWidth="1"/>
    <col min="11265" max="11265" width="14.42578125" style="51" customWidth="1"/>
    <col min="11266" max="11266" width="15.7109375" style="51" customWidth="1"/>
    <col min="11267" max="11269" width="12.42578125" style="51" customWidth="1"/>
    <col min="11270" max="11270" width="28.5703125" style="51" customWidth="1"/>
    <col min="11271" max="11518" width="9.140625" style="51"/>
    <col min="11519" max="11519" width="8.28515625" style="51" customWidth="1"/>
    <col min="11520" max="11520" width="27.42578125" style="51" customWidth="1"/>
    <col min="11521" max="11521" width="14.42578125" style="51" customWidth="1"/>
    <col min="11522" max="11522" width="15.7109375" style="51" customWidth="1"/>
    <col min="11523" max="11525" width="12.42578125" style="51" customWidth="1"/>
    <col min="11526" max="11526" width="28.5703125" style="51" customWidth="1"/>
    <col min="11527" max="11774" width="9.140625" style="51"/>
    <col min="11775" max="11775" width="8.28515625" style="51" customWidth="1"/>
    <col min="11776" max="11776" width="27.42578125" style="51" customWidth="1"/>
    <col min="11777" max="11777" width="14.42578125" style="51" customWidth="1"/>
    <col min="11778" max="11778" width="15.7109375" style="51" customWidth="1"/>
    <col min="11779" max="11781" width="12.42578125" style="51" customWidth="1"/>
    <col min="11782" max="11782" width="28.5703125" style="51" customWidth="1"/>
    <col min="11783" max="12030" width="9.140625" style="51"/>
    <col min="12031" max="12031" width="8.28515625" style="51" customWidth="1"/>
    <col min="12032" max="12032" width="27.42578125" style="51" customWidth="1"/>
    <col min="12033" max="12033" width="14.42578125" style="51" customWidth="1"/>
    <col min="12034" max="12034" width="15.7109375" style="51" customWidth="1"/>
    <col min="12035" max="12037" width="12.42578125" style="51" customWidth="1"/>
    <col min="12038" max="12038" width="28.5703125" style="51" customWidth="1"/>
    <col min="12039" max="12286" width="9.140625" style="51"/>
    <col min="12287" max="12287" width="8.28515625" style="51" customWidth="1"/>
    <col min="12288" max="12288" width="27.42578125" style="51" customWidth="1"/>
    <col min="12289" max="12289" width="14.42578125" style="51" customWidth="1"/>
    <col min="12290" max="12290" width="15.7109375" style="51" customWidth="1"/>
    <col min="12291" max="12293" width="12.42578125" style="51" customWidth="1"/>
    <col min="12294" max="12294" width="28.5703125" style="51" customWidth="1"/>
    <col min="12295" max="12542" width="9.140625" style="51"/>
    <col min="12543" max="12543" width="8.28515625" style="51" customWidth="1"/>
    <col min="12544" max="12544" width="27.42578125" style="51" customWidth="1"/>
    <col min="12545" max="12545" width="14.42578125" style="51" customWidth="1"/>
    <col min="12546" max="12546" width="15.7109375" style="51" customWidth="1"/>
    <col min="12547" max="12549" width="12.42578125" style="51" customWidth="1"/>
    <col min="12550" max="12550" width="28.5703125" style="51" customWidth="1"/>
    <col min="12551" max="12798" width="9.140625" style="51"/>
    <col min="12799" max="12799" width="8.28515625" style="51" customWidth="1"/>
    <col min="12800" max="12800" width="27.42578125" style="51" customWidth="1"/>
    <col min="12801" max="12801" width="14.42578125" style="51" customWidth="1"/>
    <col min="12802" max="12802" width="15.7109375" style="51" customWidth="1"/>
    <col min="12803" max="12805" width="12.42578125" style="51" customWidth="1"/>
    <col min="12806" max="12806" width="28.5703125" style="51" customWidth="1"/>
    <col min="12807" max="13054" width="9.140625" style="51"/>
    <col min="13055" max="13055" width="8.28515625" style="51" customWidth="1"/>
    <col min="13056" max="13056" width="27.42578125" style="51" customWidth="1"/>
    <col min="13057" max="13057" width="14.42578125" style="51" customWidth="1"/>
    <col min="13058" max="13058" width="15.7109375" style="51" customWidth="1"/>
    <col min="13059" max="13061" width="12.42578125" style="51" customWidth="1"/>
    <col min="13062" max="13062" width="28.5703125" style="51" customWidth="1"/>
    <col min="13063" max="13310" width="9.140625" style="51"/>
    <col min="13311" max="13311" width="8.28515625" style="51" customWidth="1"/>
    <col min="13312" max="13312" width="27.42578125" style="51" customWidth="1"/>
    <col min="13313" max="13313" width="14.42578125" style="51" customWidth="1"/>
    <col min="13314" max="13314" width="15.7109375" style="51" customWidth="1"/>
    <col min="13315" max="13317" width="12.42578125" style="51" customWidth="1"/>
    <col min="13318" max="13318" width="28.5703125" style="51" customWidth="1"/>
    <col min="13319" max="13566" width="9.140625" style="51"/>
    <col min="13567" max="13567" width="8.28515625" style="51" customWidth="1"/>
    <col min="13568" max="13568" width="27.42578125" style="51" customWidth="1"/>
    <col min="13569" max="13569" width="14.42578125" style="51" customWidth="1"/>
    <col min="13570" max="13570" width="15.7109375" style="51" customWidth="1"/>
    <col min="13571" max="13573" width="12.42578125" style="51" customWidth="1"/>
    <col min="13574" max="13574" width="28.5703125" style="51" customWidth="1"/>
    <col min="13575" max="13822" width="9.140625" style="51"/>
    <col min="13823" max="13823" width="8.28515625" style="51" customWidth="1"/>
    <col min="13824" max="13824" width="27.42578125" style="51" customWidth="1"/>
    <col min="13825" max="13825" width="14.42578125" style="51" customWidth="1"/>
    <col min="13826" max="13826" width="15.7109375" style="51" customWidth="1"/>
    <col min="13827" max="13829" width="12.42578125" style="51" customWidth="1"/>
    <col min="13830" max="13830" width="28.5703125" style="51" customWidth="1"/>
    <col min="13831" max="14078" width="9.140625" style="51"/>
    <col min="14079" max="14079" width="8.28515625" style="51" customWidth="1"/>
    <col min="14080" max="14080" width="27.42578125" style="51" customWidth="1"/>
    <col min="14081" max="14081" width="14.42578125" style="51" customWidth="1"/>
    <col min="14082" max="14082" width="15.7109375" style="51" customWidth="1"/>
    <col min="14083" max="14085" width="12.42578125" style="51" customWidth="1"/>
    <col min="14086" max="14086" width="28.5703125" style="51" customWidth="1"/>
    <col min="14087" max="14334" width="9.140625" style="51"/>
    <col min="14335" max="14335" width="8.28515625" style="51" customWidth="1"/>
    <col min="14336" max="14336" width="27.42578125" style="51" customWidth="1"/>
    <col min="14337" max="14337" width="14.42578125" style="51" customWidth="1"/>
    <col min="14338" max="14338" width="15.7109375" style="51" customWidth="1"/>
    <col min="14339" max="14341" width="12.42578125" style="51" customWidth="1"/>
    <col min="14342" max="14342" width="28.5703125" style="51" customWidth="1"/>
    <col min="14343" max="14590" width="9.140625" style="51"/>
    <col min="14591" max="14591" width="8.28515625" style="51" customWidth="1"/>
    <col min="14592" max="14592" width="27.42578125" style="51" customWidth="1"/>
    <col min="14593" max="14593" width="14.42578125" style="51" customWidth="1"/>
    <col min="14594" max="14594" width="15.7109375" style="51" customWidth="1"/>
    <col min="14595" max="14597" width="12.42578125" style="51" customWidth="1"/>
    <col min="14598" max="14598" width="28.5703125" style="51" customWidth="1"/>
    <col min="14599" max="14846" width="9.140625" style="51"/>
    <col min="14847" max="14847" width="8.28515625" style="51" customWidth="1"/>
    <col min="14848" max="14848" width="27.42578125" style="51" customWidth="1"/>
    <col min="14849" max="14849" width="14.42578125" style="51" customWidth="1"/>
    <col min="14850" max="14850" width="15.7109375" style="51" customWidth="1"/>
    <col min="14851" max="14853" width="12.42578125" style="51" customWidth="1"/>
    <col min="14854" max="14854" width="28.5703125" style="51" customWidth="1"/>
    <col min="14855" max="15102" width="9.140625" style="51"/>
    <col min="15103" max="15103" width="8.28515625" style="51" customWidth="1"/>
    <col min="15104" max="15104" width="27.42578125" style="51" customWidth="1"/>
    <col min="15105" max="15105" width="14.42578125" style="51" customWidth="1"/>
    <col min="15106" max="15106" width="15.7109375" style="51" customWidth="1"/>
    <col min="15107" max="15109" width="12.42578125" style="51" customWidth="1"/>
    <col min="15110" max="15110" width="28.5703125" style="51" customWidth="1"/>
    <col min="15111" max="15358" width="9.140625" style="51"/>
    <col min="15359" max="15359" width="8.28515625" style="51" customWidth="1"/>
    <col min="15360" max="15360" width="27.42578125" style="51" customWidth="1"/>
    <col min="15361" max="15361" width="14.42578125" style="51" customWidth="1"/>
    <col min="15362" max="15362" width="15.7109375" style="51" customWidth="1"/>
    <col min="15363" max="15365" width="12.42578125" style="51" customWidth="1"/>
    <col min="15366" max="15366" width="28.5703125" style="51" customWidth="1"/>
    <col min="15367" max="15614" width="9.140625" style="51"/>
    <col min="15615" max="15615" width="8.28515625" style="51" customWidth="1"/>
    <col min="15616" max="15616" width="27.42578125" style="51" customWidth="1"/>
    <col min="15617" max="15617" width="14.42578125" style="51" customWidth="1"/>
    <col min="15618" max="15618" width="15.7109375" style="51" customWidth="1"/>
    <col min="15619" max="15621" width="12.42578125" style="51" customWidth="1"/>
    <col min="15622" max="15622" width="28.5703125" style="51" customWidth="1"/>
    <col min="15623" max="15870" width="9.140625" style="51"/>
    <col min="15871" max="15871" width="8.28515625" style="51" customWidth="1"/>
    <col min="15872" max="15872" width="27.42578125" style="51" customWidth="1"/>
    <col min="15873" max="15873" width="14.42578125" style="51" customWidth="1"/>
    <col min="15874" max="15874" width="15.7109375" style="51" customWidth="1"/>
    <col min="15875" max="15877" width="12.42578125" style="51" customWidth="1"/>
    <col min="15878" max="15878" width="28.5703125" style="51" customWidth="1"/>
    <col min="15879" max="16126" width="9.140625" style="51"/>
    <col min="16127" max="16127" width="8.28515625" style="51" customWidth="1"/>
    <col min="16128" max="16128" width="27.42578125" style="51" customWidth="1"/>
    <col min="16129" max="16129" width="14.42578125" style="51" customWidth="1"/>
    <col min="16130" max="16130" width="15.7109375" style="51" customWidth="1"/>
    <col min="16131" max="16133" width="12.42578125" style="51" customWidth="1"/>
    <col min="16134" max="16134" width="28.5703125" style="51" customWidth="1"/>
    <col min="16135" max="16384" width="9.140625" style="51"/>
  </cols>
  <sheetData>
    <row r="1" spans="1:8" s="48" customFormat="1" ht="21">
      <c r="A1" s="45"/>
      <c r="B1" s="46"/>
      <c r="C1" s="47"/>
      <c r="D1" s="47"/>
      <c r="E1" s="47"/>
    </row>
    <row r="2" spans="1:8" s="48" customFormat="1" ht="23.25">
      <c r="A2" s="191" t="s">
        <v>158</v>
      </c>
      <c r="B2" s="191"/>
      <c r="C2" s="191"/>
      <c r="D2" s="191"/>
      <c r="E2" s="191"/>
      <c r="F2" s="191"/>
    </row>
    <row r="3" spans="1:8" s="48" customFormat="1" ht="23.25">
      <c r="A3" s="159"/>
      <c r="B3" s="159"/>
      <c r="C3" s="159"/>
      <c r="D3" s="159"/>
      <c r="E3" s="159"/>
      <c r="F3" s="159"/>
    </row>
    <row r="4" spans="1:8" s="48" customFormat="1" ht="18.75" customHeight="1">
      <c r="A4" s="239" t="s">
        <v>60</v>
      </c>
      <c r="B4" s="240" t="s">
        <v>61</v>
      </c>
      <c r="C4" s="237" t="s">
        <v>133</v>
      </c>
      <c r="D4" s="190"/>
      <c r="E4" s="190"/>
      <c r="F4" s="190"/>
      <c r="G4" s="238"/>
      <c r="H4" s="82"/>
    </row>
    <row r="5" spans="1:8" s="49" customFormat="1" ht="23.25" customHeight="1">
      <c r="A5" s="239"/>
      <c r="B5" s="240"/>
      <c r="C5" s="237" t="s">
        <v>50</v>
      </c>
      <c r="D5" s="190"/>
      <c r="E5" s="190"/>
      <c r="F5" s="190"/>
      <c r="G5" s="238"/>
      <c r="H5" s="83" t="s">
        <v>62</v>
      </c>
    </row>
    <row r="6" spans="1:8" s="49" customFormat="1" ht="23.25" customHeight="1">
      <c r="A6" s="239"/>
      <c r="B6" s="240"/>
      <c r="C6" s="75" t="s">
        <v>34</v>
      </c>
      <c r="D6" s="81" t="s">
        <v>63</v>
      </c>
      <c r="E6" s="185" t="s">
        <v>33</v>
      </c>
      <c r="F6" s="186"/>
      <c r="G6" s="186"/>
      <c r="H6" s="74"/>
    </row>
    <row r="7" spans="1:8" s="49" customFormat="1" ht="23.25" customHeight="1">
      <c r="A7" s="239"/>
      <c r="B7" s="240"/>
      <c r="C7" s="78"/>
      <c r="D7" s="79"/>
      <c r="E7" s="80" t="s">
        <v>34</v>
      </c>
      <c r="F7" s="79" t="s">
        <v>56</v>
      </c>
      <c r="G7" s="158" t="s">
        <v>57</v>
      </c>
      <c r="H7" s="76"/>
    </row>
    <row r="8" spans="1:8" s="50" customFormat="1" ht="23.25">
      <c r="A8" s="64">
        <v>1</v>
      </c>
      <c r="B8" s="151"/>
      <c r="C8" s="152">
        <f>+D8+E8</f>
        <v>0</v>
      </c>
      <c r="D8" s="152"/>
      <c r="E8" s="153">
        <f>+F8+G8</f>
        <v>0</v>
      </c>
      <c r="F8" s="154"/>
      <c r="G8" s="154"/>
      <c r="H8" s="154"/>
    </row>
    <row r="9" spans="1:8" s="50" customFormat="1" ht="23.25">
      <c r="A9" s="64">
        <v>2</v>
      </c>
      <c r="B9" s="155"/>
      <c r="C9" s="152">
        <f t="shared" ref="C9:C17" si="0">+D9+E9</f>
        <v>0</v>
      </c>
      <c r="D9" s="152"/>
      <c r="E9" s="153">
        <f t="shared" ref="E9:E17" si="1">+F9+G9</f>
        <v>0</v>
      </c>
      <c r="F9" s="154"/>
      <c r="G9" s="154"/>
      <c r="H9" s="154"/>
    </row>
    <row r="10" spans="1:8" s="50" customFormat="1" ht="23.25">
      <c r="A10" s="65">
        <v>3</v>
      </c>
      <c r="B10" s="156"/>
      <c r="C10" s="152">
        <f t="shared" si="0"/>
        <v>0</v>
      </c>
      <c r="D10" s="152"/>
      <c r="E10" s="153">
        <f t="shared" si="1"/>
        <v>0</v>
      </c>
      <c r="F10" s="154"/>
      <c r="G10" s="154"/>
      <c r="H10" s="154"/>
    </row>
    <row r="11" spans="1:8" s="50" customFormat="1" ht="23.25">
      <c r="A11" s="65">
        <v>4</v>
      </c>
      <c r="B11" s="156"/>
      <c r="C11" s="152">
        <f t="shared" si="0"/>
        <v>0</v>
      </c>
      <c r="D11" s="152"/>
      <c r="E11" s="153">
        <f t="shared" si="1"/>
        <v>0</v>
      </c>
      <c r="F11" s="154"/>
      <c r="G11" s="154"/>
      <c r="H11" s="154"/>
    </row>
    <row r="12" spans="1:8" s="50" customFormat="1" ht="23.25">
      <c r="A12" s="65">
        <v>5</v>
      </c>
      <c r="B12" s="156"/>
      <c r="C12" s="152">
        <f t="shared" si="0"/>
        <v>0</v>
      </c>
      <c r="D12" s="152"/>
      <c r="E12" s="153">
        <f t="shared" si="1"/>
        <v>0</v>
      </c>
      <c r="F12" s="154"/>
      <c r="G12" s="154"/>
      <c r="H12" s="154"/>
    </row>
    <row r="13" spans="1:8" s="50" customFormat="1" ht="23.25">
      <c r="A13" s="65">
        <v>6</v>
      </c>
      <c r="B13" s="156"/>
      <c r="C13" s="152">
        <f t="shared" si="0"/>
        <v>0</v>
      </c>
      <c r="D13" s="152"/>
      <c r="E13" s="153">
        <f t="shared" si="1"/>
        <v>0</v>
      </c>
      <c r="F13" s="154"/>
      <c r="G13" s="154"/>
      <c r="H13" s="154"/>
    </row>
    <row r="14" spans="1:8" s="50" customFormat="1" ht="23.25">
      <c r="A14" s="65"/>
      <c r="B14" s="156"/>
      <c r="C14" s="152">
        <f t="shared" si="0"/>
        <v>0</v>
      </c>
      <c r="D14" s="152"/>
      <c r="E14" s="153">
        <f t="shared" si="1"/>
        <v>0</v>
      </c>
      <c r="F14" s="154"/>
      <c r="G14" s="154"/>
      <c r="H14" s="154"/>
    </row>
    <row r="15" spans="1:8" s="50" customFormat="1" ht="23.25">
      <c r="A15" s="65"/>
      <c r="B15" s="156"/>
      <c r="C15" s="152">
        <f t="shared" si="0"/>
        <v>0</v>
      </c>
      <c r="D15" s="152"/>
      <c r="E15" s="153">
        <f t="shared" si="1"/>
        <v>0</v>
      </c>
      <c r="F15" s="154"/>
      <c r="G15" s="154"/>
      <c r="H15" s="154"/>
    </row>
    <row r="16" spans="1:8" s="50" customFormat="1" ht="23.25">
      <c r="A16" s="65"/>
      <c r="B16" s="156"/>
      <c r="C16" s="152">
        <f t="shared" si="0"/>
        <v>0</v>
      </c>
      <c r="D16" s="152"/>
      <c r="E16" s="153">
        <f t="shared" si="1"/>
        <v>0</v>
      </c>
      <c r="F16" s="154"/>
      <c r="G16" s="154"/>
      <c r="H16" s="154"/>
    </row>
    <row r="17" spans="1:8" s="50" customFormat="1" ht="23.25">
      <c r="A17" s="65"/>
      <c r="B17" s="156"/>
      <c r="C17" s="152">
        <f t="shared" si="0"/>
        <v>0</v>
      </c>
      <c r="D17" s="152"/>
      <c r="E17" s="153">
        <f t="shared" si="1"/>
        <v>0</v>
      </c>
      <c r="F17" s="154"/>
      <c r="G17" s="154"/>
      <c r="H17" s="154"/>
    </row>
    <row r="18" spans="1:8" s="49" customFormat="1" ht="23.25">
      <c r="A18" s="66"/>
      <c r="B18" s="67" t="s">
        <v>86</v>
      </c>
      <c r="C18" s="68">
        <f>SUM(C8:C17)</f>
        <v>0</v>
      </c>
      <c r="D18" s="68">
        <f t="shared" ref="D18:H18" si="2">SUM(D8:D17)</f>
        <v>0</v>
      </c>
      <c r="E18" s="68">
        <f t="shared" si="2"/>
        <v>0</v>
      </c>
      <c r="F18" s="68">
        <f t="shared" si="2"/>
        <v>0</v>
      </c>
      <c r="G18" s="68">
        <f t="shared" si="2"/>
        <v>0</v>
      </c>
      <c r="H18" s="68">
        <f t="shared" si="2"/>
        <v>0</v>
      </c>
    </row>
    <row r="44" spans="5:6">
      <c r="E44" s="192" t="s">
        <v>104</v>
      </c>
      <c r="F44" s="192"/>
    </row>
  </sheetData>
  <mergeCells count="7">
    <mergeCell ref="E44:F44"/>
    <mergeCell ref="A2:F2"/>
    <mergeCell ref="A4:A7"/>
    <mergeCell ref="B4:B7"/>
    <mergeCell ref="C4:G4"/>
    <mergeCell ref="C5:G5"/>
    <mergeCell ref="E6:G6"/>
  </mergeCells>
  <pageMargins left="0.56000000000000005" right="0.15748031496062992" top="0.76" bottom="0.81" header="0.47" footer="0.51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IV56"/>
  <sheetViews>
    <sheetView showGridLines="0" view="pageBreakPreview" zoomScale="120" zoomScaleNormal="100" zoomScaleSheetLayoutView="120" workbookViewId="0">
      <pane ySplit="5" topLeftCell="A6" activePane="bottomLeft" state="frozen"/>
      <selection pane="bottomLeft" activeCell="L10" sqref="L10"/>
    </sheetView>
  </sheetViews>
  <sheetFormatPr defaultColWidth="8.85546875" defaultRowHeight="21" customHeight="1"/>
  <cols>
    <col min="1" max="1" width="7.28515625" style="20" customWidth="1"/>
    <col min="2" max="2" width="20.85546875" style="20" customWidth="1"/>
    <col min="3" max="3" width="2.42578125" style="20" customWidth="1"/>
    <col min="4" max="4" width="22.140625" style="20" customWidth="1"/>
    <col min="5" max="5" width="21.7109375" style="20" customWidth="1"/>
    <col min="6" max="6" width="24.5703125" style="20" customWidth="1"/>
    <col min="7" max="7" width="21.7109375" style="20" hidden="1" customWidth="1"/>
    <col min="8" max="8" width="24.7109375" style="21" customWidth="1"/>
    <col min="9" max="9" width="48.140625" style="1" hidden="1" customWidth="1"/>
    <col min="10" max="11" width="12.28515625" style="2" customWidth="1"/>
    <col min="12" max="12" width="8.85546875" style="1" customWidth="1"/>
    <col min="13" max="13" width="15.85546875" style="1" customWidth="1"/>
    <col min="14" max="256" width="8.85546875" style="1" customWidth="1"/>
    <col min="257" max="16384" width="8.85546875" style="3"/>
  </cols>
  <sheetData>
    <row r="1" spans="1:256" ht="21" customHeight="1">
      <c r="A1" s="179" t="str">
        <f>'สรุป (ต้นทุน+รายได้)'!B1</f>
        <v>หน่วยงาน  ..................................</v>
      </c>
      <c r="B1" s="180"/>
      <c r="C1" s="180"/>
      <c r="D1" s="180"/>
      <c r="E1" s="180"/>
      <c r="F1" s="180"/>
      <c r="G1" s="180"/>
      <c r="H1" s="181"/>
    </row>
    <row r="2" spans="1:256" ht="21" customHeight="1">
      <c r="A2" s="182" t="s">
        <v>0</v>
      </c>
      <c r="B2" s="183"/>
      <c r="C2" s="183"/>
      <c r="D2" s="183"/>
      <c r="E2" s="183"/>
      <c r="F2" s="183"/>
      <c r="G2" s="183"/>
      <c r="H2" s="184"/>
    </row>
    <row r="3" spans="1:256" ht="21" customHeight="1">
      <c r="A3" s="182" t="s">
        <v>100</v>
      </c>
      <c r="B3" s="183"/>
      <c r="C3" s="183"/>
      <c r="D3" s="183"/>
      <c r="E3" s="183"/>
      <c r="F3" s="183"/>
      <c r="G3" s="183"/>
      <c r="H3" s="184"/>
    </row>
    <row r="4" spans="1:256" s="7" customFormat="1" ht="18.75" customHeight="1">
      <c r="A4" s="173" t="s">
        <v>51</v>
      </c>
      <c r="B4" s="174"/>
      <c r="C4" s="174"/>
      <c r="D4" s="174"/>
      <c r="E4" s="175"/>
      <c r="F4" s="173" t="s">
        <v>95</v>
      </c>
      <c r="G4" s="175"/>
      <c r="H4" s="86" t="s">
        <v>97</v>
      </c>
      <c r="I4" s="4"/>
      <c r="J4" s="5"/>
      <c r="K4" s="5"/>
      <c r="L4" s="4"/>
      <c r="M4" s="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10" customFormat="1" ht="15" customHeight="1">
      <c r="A5" s="176"/>
      <c r="B5" s="177"/>
      <c r="C5" s="177"/>
      <c r="D5" s="177"/>
      <c r="E5" s="178"/>
      <c r="F5" s="142" t="s">
        <v>50</v>
      </c>
      <c r="G5" s="148" t="s">
        <v>96</v>
      </c>
      <c r="H5" s="87" t="s">
        <v>50</v>
      </c>
      <c r="I5" s="8"/>
      <c r="J5" s="9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3" customFormat="1" ht="21" customHeight="1">
      <c r="A6" s="88" t="s">
        <v>1</v>
      </c>
      <c r="B6" s="89"/>
      <c r="C6" s="90"/>
      <c r="D6" s="91"/>
      <c r="E6" s="89"/>
      <c r="F6" s="90" t="s">
        <v>2</v>
      </c>
      <c r="G6" s="90" t="s">
        <v>2</v>
      </c>
      <c r="H6" s="92" t="s">
        <v>2</v>
      </c>
      <c r="I6" s="93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3" customFormat="1" ht="21" customHeight="1">
      <c r="A7" s="88"/>
      <c r="B7" s="94" t="s">
        <v>3</v>
      </c>
      <c r="C7" s="94"/>
      <c r="D7" s="94"/>
      <c r="E7" s="95" t="s">
        <v>87</v>
      </c>
      <c r="F7" s="128">
        <v>9758711.4800000004</v>
      </c>
      <c r="G7" s="128">
        <f>12193086.75</f>
        <v>12193086.75</v>
      </c>
      <c r="H7" s="96">
        <f>'สรุป (ต้นทุน+รายได้)'!E10</f>
        <v>0</v>
      </c>
      <c r="I7" s="93"/>
      <c r="J7" s="12"/>
      <c r="K7" s="14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21.95" customHeight="1">
      <c r="A8" s="97"/>
      <c r="B8" s="98" t="s">
        <v>4</v>
      </c>
      <c r="C8" s="98"/>
      <c r="D8" s="98"/>
      <c r="E8" s="99"/>
      <c r="F8" s="99"/>
      <c r="G8" s="99"/>
      <c r="H8" s="96">
        <v>0</v>
      </c>
      <c r="I8" s="100"/>
    </row>
    <row r="9" spans="1:256" ht="21.95" customHeight="1">
      <c r="A9" s="97"/>
      <c r="B9" s="98" t="s">
        <v>5</v>
      </c>
      <c r="C9" s="98"/>
      <c r="D9" s="98"/>
      <c r="E9" s="99"/>
      <c r="F9" s="99"/>
      <c r="G9" s="99"/>
      <c r="H9" s="96">
        <v>0</v>
      </c>
      <c r="I9" s="100"/>
    </row>
    <row r="10" spans="1:256" ht="21.95" customHeight="1">
      <c r="A10" s="97"/>
      <c r="B10" s="98" t="s">
        <v>6</v>
      </c>
      <c r="C10" s="98"/>
      <c r="D10" s="98"/>
      <c r="E10" s="99"/>
      <c r="F10" s="99"/>
      <c r="G10" s="99"/>
      <c r="H10" s="96">
        <v>0</v>
      </c>
      <c r="I10" s="100"/>
    </row>
    <row r="11" spans="1:256" ht="21.95" customHeight="1">
      <c r="A11" s="97"/>
      <c r="B11" s="98" t="s">
        <v>7</v>
      </c>
      <c r="C11" s="98"/>
      <c r="D11" s="98"/>
      <c r="E11" s="99"/>
      <c r="F11" s="99"/>
      <c r="G11" s="99"/>
      <c r="H11" s="96">
        <v>0</v>
      </c>
      <c r="I11" s="100"/>
    </row>
    <row r="12" spans="1:256" s="16" customFormat="1" ht="19.5" customHeight="1" thickBot="1">
      <c r="A12" s="101"/>
      <c r="B12" s="102" t="s">
        <v>8</v>
      </c>
      <c r="C12" s="101"/>
      <c r="D12" s="101"/>
      <c r="E12" s="103"/>
      <c r="F12" s="129">
        <f>SUM(F7:F11)</f>
        <v>9758711.4800000004</v>
      </c>
      <c r="G12" s="136">
        <f>SUM(G7:G11)</f>
        <v>12193086.75</v>
      </c>
      <c r="H12" s="104">
        <f>SUM(H7:H11)</f>
        <v>0</v>
      </c>
      <c r="I12" s="105"/>
      <c r="J12" s="15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9.5" customHeight="1">
      <c r="A13" s="106" t="s">
        <v>9</v>
      </c>
      <c r="B13" s="97"/>
      <c r="C13" s="97"/>
      <c r="D13" s="97"/>
      <c r="E13" s="89"/>
      <c r="F13" s="135"/>
      <c r="G13" s="126"/>
      <c r="H13" s="96"/>
      <c r="I13" s="100"/>
    </row>
    <row r="14" spans="1:256" ht="21.95" customHeight="1">
      <c r="A14" s="97"/>
      <c r="B14" s="98" t="s">
        <v>10</v>
      </c>
      <c r="C14" s="98"/>
      <c r="D14" s="98"/>
      <c r="E14" s="95" t="s">
        <v>88</v>
      </c>
      <c r="F14" s="128">
        <v>4508033.8499999996</v>
      </c>
      <c r="G14" s="128">
        <f>7612861</f>
        <v>7612861</v>
      </c>
      <c r="H14" s="96">
        <f>'สรุป (ต้นทุน+รายได้)'!D32</f>
        <v>0</v>
      </c>
      <c r="I14" s="100"/>
    </row>
    <row r="15" spans="1:256" ht="21.95" customHeight="1">
      <c r="A15" s="97"/>
      <c r="B15" s="98" t="s">
        <v>11</v>
      </c>
      <c r="C15" s="98"/>
      <c r="D15" s="98"/>
      <c r="E15" s="99"/>
      <c r="F15" s="99"/>
      <c r="G15" s="99"/>
      <c r="H15" s="96">
        <v>0</v>
      </c>
      <c r="I15" s="100"/>
    </row>
    <row r="16" spans="1:256" ht="21.95" customHeight="1">
      <c r="A16" s="97"/>
      <c r="B16" s="98" t="s">
        <v>12</v>
      </c>
      <c r="C16" s="98"/>
      <c r="D16" s="98"/>
      <c r="E16" s="99"/>
      <c r="F16" s="99"/>
      <c r="G16" s="99"/>
      <c r="H16" s="96">
        <v>0</v>
      </c>
      <c r="I16" s="100"/>
    </row>
    <row r="17" spans="1:256" ht="21.95" customHeight="1">
      <c r="A17" s="97"/>
      <c r="B17" s="98" t="s">
        <v>13</v>
      </c>
      <c r="C17" s="98"/>
      <c r="D17" s="98"/>
      <c r="E17" s="99"/>
      <c r="F17" s="99"/>
      <c r="G17" s="99"/>
      <c r="H17" s="96">
        <v>0</v>
      </c>
      <c r="I17" s="100"/>
    </row>
    <row r="18" spans="1:256" ht="21.95" customHeight="1">
      <c r="A18" s="97"/>
      <c r="B18" s="98" t="s">
        <v>14</v>
      </c>
      <c r="C18" s="98"/>
      <c r="D18" s="98"/>
      <c r="E18" s="99"/>
      <c r="F18" s="99"/>
      <c r="G18" s="99"/>
      <c r="H18" s="96">
        <v>0</v>
      </c>
      <c r="I18" s="100"/>
    </row>
    <row r="19" spans="1:256" s="16" customFormat="1" ht="18" customHeight="1" thickBot="1">
      <c r="A19" s="101"/>
      <c r="B19" s="102" t="s">
        <v>15</v>
      </c>
      <c r="C19" s="101"/>
      <c r="D19" s="101"/>
      <c r="E19" s="103"/>
      <c r="F19" s="130">
        <f>SUM(F14:F18)</f>
        <v>4508033.8499999996</v>
      </c>
      <c r="G19" s="136">
        <f>SUM(G14:G18)</f>
        <v>7612861</v>
      </c>
      <c r="H19" s="138">
        <f>H14</f>
        <v>0</v>
      </c>
      <c r="I19" s="107"/>
      <c r="J19" s="15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6" customFormat="1" ht="22.5" customHeight="1">
      <c r="A20" s="106" t="s">
        <v>16</v>
      </c>
      <c r="B20" s="108"/>
      <c r="C20" s="108"/>
      <c r="D20" s="108"/>
      <c r="E20" s="109"/>
      <c r="F20" s="137">
        <f>F12-F14</f>
        <v>5250677.6300000008</v>
      </c>
      <c r="G20" s="131">
        <f>G12-G14</f>
        <v>4580225.75</v>
      </c>
      <c r="H20" s="110">
        <f>+H12-H19</f>
        <v>0</v>
      </c>
      <c r="I20" s="105"/>
      <c r="J20" s="15"/>
      <c r="K20" s="1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21" customHeight="1">
      <c r="A21" s="106" t="s">
        <v>17</v>
      </c>
      <c r="B21" s="97"/>
      <c r="C21" s="97"/>
      <c r="D21" s="97"/>
      <c r="E21" s="89"/>
      <c r="F21" s="111">
        <f>F20/F12*100</f>
        <v>53.805029903394583</v>
      </c>
      <c r="G21" s="134">
        <f>G20/G12*100</f>
        <v>37.56412009452815</v>
      </c>
      <c r="H21" s="111" t="e">
        <f>H20/H12*100</f>
        <v>#DIV/0!</v>
      </c>
      <c r="I21" s="100"/>
    </row>
    <row r="22" spans="1:256" ht="6" customHeight="1">
      <c r="A22" s="112"/>
      <c r="B22" s="97"/>
      <c r="C22" s="97"/>
      <c r="D22" s="97"/>
      <c r="E22" s="89"/>
      <c r="F22" s="89"/>
      <c r="G22" s="89"/>
      <c r="H22" s="96"/>
      <c r="I22" s="100"/>
    </row>
    <row r="23" spans="1:256" ht="21.95" customHeight="1">
      <c r="A23" s="113" t="s">
        <v>18</v>
      </c>
      <c r="B23" s="97"/>
      <c r="C23" s="97"/>
      <c r="D23" s="97"/>
      <c r="E23" s="89"/>
      <c r="F23" s="89"/>
      <c r="G23" s="89"/>
      <c r="H23" s="96"/>
      <c r="I23" s="100"/>
    </row>
    <row r="24" spans="1:256" ht="20.25" customHeight="1">
      <c r="A24" s="98"/>
      <c r="B24" s="112" t="s">
        <v>19</v>
      </c>
      <c r="C24" s="97"/>
      <c r="D24" s="97"/>
      <c r="E24" s="89"/>
      <c r="F24" s="89"/>
      <c r="G24" s="89"/>
      <c r="H24" s="96">
        <v>0</v>
      </c>
      <c r="I24" s="100"/>
    </row>
    <row r="25" spans="1:256" ht="20.25" customHeight="1">
      <c r="A25" s="106" t="s">
        <v>20</v>
      </c>
      <c r="B25" s="97"/>
      <c r="C25" s="97"/>
      <c r="D25" s="97"/>
      <c r="E25" s="89"/>
      <c r="F25" s="89"/>
      <c r="G25" s="89"/>
      <c r="H25" s="97"/>
      <c r="I25" s="100"/>
      <c r="J25" s="17"/>
    </row>
    <row r="26" spans="1:256" ht="21.95" customHeight="1">
      <c r="A26" s="98" t="s">
        <v>21</v>
      </c>
      <c r="B26" s="97"/>
      <c r="C26" s="97"/>
      <c r="D26" s="97"/>
      <c r="E26" s="89"/>
      <c r="F26" s="89"/>
      <c r="G26" s="89"/>
      <c r="H26" s="97"/>
      <c r="I26" s="100"/>
    </row>
    <row r="27" spans="1:256" ht="21.95" customHeight="1">
      <c r="A27" s="97"/>
      <c r="B27" s="98" t="s">
        <v>22</v>
      </c>
      <c r="C27" s="97"/>
      <c r="D27" s="97"/>
      <c r="E27" s="89"/>
      <c r="F27" s="89"/>
      <c r="G27" s="89"/>
      <c r="H27" s="96">
        <v>0</v>
      </c>
      <c r="I27" s="100"/>
    </row>
    <row r="28" spans="1:256" ht="19.5" customHeight="1">
      <c r="A28" s="97"/>
      <c r="B28" s="98" t="s">
        <v>23</v>
      </c>
      <c r="C28" s="97"/>
      <c r="D28" s="97"/>
      <c r="E28" s="89"/>
      <c r="F28" s="89"/>
      <c r="G28" s="89"/>
      <c r="H28" s="96"/>
      <c r="I28" s="100"/>
    </row>
    <row r="29" spans="1:256" ht="21.95" customHeight="1">
      <c r="A29" s="97"/>
      <c r="B29" s="98" t="s">
        <v>24</v>
      </c>
      <c r="C29" s="97"/>
      <c r="D29" s="97"/>
      <c r="E29" s="89"/>
      <c r="F29" s="125"/>
      <c r="G29" s="125"/>
      <c r="H29" s="96"/>
      <c r="I29" s="100"/>
    </row>
    <row r="30" spans="1:256" ht="20.25" customHeight="1">
      <c r="A30" s="114"/>
      <c r="B30" s="115" t="s">
        <v>25</v>
      </c>
      <c r="C30" s="114"/>
      <c r="D30" s="114"/>
      <c r="E30" s="116"/>
      <c r="F30" s="116"/>
      <c r="G30" s="116"/>
      <c r="H30" s="117">
        <f t="shared" ref="H30" si="0">SUM(H27:H29)</f>
        <v>0</v>
      </c>
      <c r="I30" s="100"/>
    </row>
    <row r="31" spans="1:256" ht="9" customHeight="1">
      <c r="A31" s="97"/>
      <c r="B31" s="97"/>
      <c r="C31" s="97"/>
      <c r="D31" s="97"/>
      <c r="E31" s="89"/>
      <c r="F31" s="126"/>
      <c r="G31" s="126"/>
      <c r="H31" s="118"/>
      <c r="I31" s="100"/>
    </row>
    <row r="32" spans="1:256" ht="21.95" customHeight="1">
      <c r="A32" s="106" t="s">
        <v>26</v>
      </c>
      <c r="B32" s="97"/>
      <c r="C32" s="97"/>
      <c r="D32" s="97"/>
      <c r="E32" s="89"/>
      <c r="F32" s="89"/>
      <c r="G32" s="89"/>
      <c r="H32" s="96"/>
      <c r="I32" s="100"/>
    </row>
    <row r="33" spans="1:13" ht="21.95" customHeight="1">
      <c r="A33" s="97"/>
      <c r="B33" s="98" t="s">
        <v>65</v>
      </c>
      <c r="C33" s="97"/>
      <c r="D33" s="97"/>
      <c r="E33" s="94" t="s">
        <v>88</v>
      </c>
      <c r="F33" s="132">
        <v>250000</v>
      </c>
      <c r="G33" s="132">
        <v>118410</v>
      </c>
      <c r="H33" s="96">
        <f>'เอกสารแนบ 3 ดำเนินงาน'!C10</f>
        <v>0</v>
      </c>
      <c r="I33" s="100"/>
    </row>
    <row r="34" spans="1:13" ht="21.95" customHeight="1">
      <c r="A34" s="97"/>
      <c r="B34" s="98" t="s">
        <v>47</v>
      </c>
      <c r="C34" s="97"/>
      <c r="D34" s="97"/>
      <c r="E34" s="89"/>
      <c r="F34" s="89"/>
      <c r="G34" s="89"/>
      <c r="H34" s="96">
        <v>0</v>
      </c>
      <c r="I34" s="100"/>
    </row>
    <row r="35" spans="1:13" ht="21.95" customHeight="1">
      <c r="A35" s="97"/>
      <c r="B35" s="98" t="s">
        <v>48</v>
      </c>
      <c r="C35" s="97"/>
      <c r="D35" s="97"/>
      <c r="E35" s="94" t="s">
        <v>90</v>
      </c>
      <c r="F35" s="132">
        <v>2428497.4</v>
      </c>
      <c r="G35" s="132">
        <v>1492570.66</v>
      </c>
      <c r="H35" s="96">
        <f>'เอกสารแนบ 2 บุคลากร'!H29</f>
        <v>0</v>
      </c>
      <c r="I35" s="100"/>
    </row>
    <row r="36" spans="1:13" ht="21.95" customHeight="1">
      <c r="A36" s="97"/>
      <c r="B36" s="98" t="s">
        <v>92</v>
      </c>
      <c r="C36" s="97"/>
      <c r="D36" s="97"/>
      <c r="E36" s="119"/>
      <c r="F36" s="143"/>
      <c r="G36" s="143"/>
      <c r="H36" s="96">
        <v>0</v>
      </c>
      <c r="I36" s="100"/>
    </row>
    <row r="37" spans="1:13" ht="21.95" customHeight="1">
      <c r="A37" s="97"/>
      <c r="B37" s="120" t="s">
        <v>93</v>
      </c>
      <c r="C37" s="97"/>
      <c r="D37" s="97"/>
      <c r="E37" s="89"/>
      <c r="F37" s="89"/>
      <c r="G37" s="89"/>
      <c r="H37" s="96">
        <v>0</v>
      </c>
      <c r="I37" s="100"/>
    </row>
    <row r="38" spans="1:13" ht="21.95" customHeight="1">
      <c r="A38" s="97"/>
      <c r="B38" s="120" t="s">
        <v>94</v>
      </c>
      <c r="C38" s="97"/>
      <c r="D38" s="97"/>
      <c r="E38" s="89"/>
      <c r="F38" s="89"/>
      <c r="G38" s="89"/>
      <c r="H38" s="96">
        <v>0</v>
      </c>
      <c r="I38" s="121"/>
    </row>
    <row r="39" spans="1:13" ht="21.95" customHeight="1">
      <c r="A39" s="97"/>
      <c r="B39" s="98" t="s">
        <v>27</v>
      </c>
      <c r="C39" s="97"/>
      <c r="D39" s="97"/>
      <c r="E39" s="89"/>
      <c r="F39" s="89"/>
      <c r="G39" s="89"/>
      <c r="H39" s="96">
        <v>0</v>
      </c>
      <c r="I39" s="100"/>
    </row>
    <row r="40" spans="1:13" ht="21.95" customHeight="1">
      <c r="A40" s="97"/>
      <c r="B40" s="98" t="s">
        <v>52</v>
      </c>
      <c r="C40" s="97"/>
      <c r="D40" s="97"/>
      <c r="E40" s="89"/>
      <c r="F40" s="89"/>
      <c r="G40" s="89"/>
      <c r="H40" s="96">
        <v>0</v>
      </c>
      <c r="I40" s="100"/>
    </row>
    <row r="41" spans="1:13" ht="21.95" customHeight="1">
      <c r="A41" s="97"/>
      <c r="B41" s="98" t="s">
        <v>53</v>
      </c>
      <c r="C41" s="97"/>
      <c r="D41" s="97"/>
      <c r="E41" s="89"/>
      <c r="F41" s="89"/>
      <c r="G41" s="89"/>
      <c r="H41" s="96">
        <v>0</v>
      </c>
      <c r="I41" s="100"/>
    </row>
    <row r="42" spans="1:13" ht="21.95" customHeight="1">
      <c r="A42" s="97"/>
      <c r="B42" s="98" t="s">
        <v>54</v>
      </c>
      <c r="C42" s="97"/>
      <c r="D42" s="97"/>
      <c r="E42" s="89"/>
      <c r="F42" s="89"/>
      <c r="G42" s="89"/>
      <c r="H42" s="96">
        <v>0</v>
      </c>
      <c r="I42" s="100"/>
    </row>
    <row r="43" spans="1:13" ht="16.5" customHeight="1">
      <c r="A43" s="97"/>
      <c r="B43" s="98" t="s">
        <v>55</v>
      </c>
      <c r="C43" s="97"/>
      <c r="D43" s="97"/>
      <c r="E43" s="89"/>
      <c r="F43" s="89"/>
      <c r="G43" s="89"/>
      <c r="H43" s="96">
        <v>0</v>
      </c>
      <c r="I43" s="100"/>
    </row>
    <row r="44" spans="1:13" ht="21.95" customHeight="1">
      <c r="A44" s="97"/>
      <c r="B44" s="98" t="s">
        <v>49</v>
      </c>
      <c r="C44" s="97"/>
      <c r="D44" s="97"/>
      <c r="E44" s="94" t="s">
        <v>88</v>
      </c>
      <c r="F44" s="132">
        <v>501000</v>
      </c>
      <c r="G44" s="132">
        <v>747887.01</v>
      </c>
      <c r="H44" s="96">
        <f>'เอกสารแนบ 3 ดำเนินงาน'!C15</f>
        <v>0</v>
      </c>
      <c r="I44" s="100"/>
    </row>
    <row r="45" spans="1:13" ht="21.95" customHeight="1">
      <c r="A45" s="97"/>
      <c r="B45" s="98" t="s">
        <v>28</v>
      </c>
      <c r="C45" s="97"/>
      <c r="D45" s="97"/>
      <c r="E45" s="94" t="s">
        <v>88</v>
      </c>
      <c r="F45" s="132">
        <v>156000</v>
      </c>
      <c r="G45" s="132">
        <v>385391.48</v>
      </c>
      <c r="H45" s="96">
        <f>'เอกสารแนบ 3 ดำเนินงาน'!C24</f>
        <v>0</v>
      </c>
      <c r="I45" s="100"/>
      <c r="L45" s="18"/>
    </row>
    <row r="46" spans="1:13" ht="21.95" customHeight="1">
      <c r="A46" s="97"/>
      <c r="B46" s="98" t="s">
        <v>29</v>
      </c>
      <c r="C46" s="97"/>
      <c r="D46" s="97"/>
      <c r="E46" s="94" t="s">
        <v>89</v>
      </c>
      <c r="F46" s="132">
        <v>36000</v>
      </c>
      <c r="G46" s="132">
        <f>38400</f>
        <v>38400</v>
      </c>
      <c r="H46" s="96">
        <v>22000</v>
      </c>
      <c r="I46" s="100"/>
      <c r="L46" s="18"/>
    </row>
    <row r="47" spans="1:13" ht="21.95" customHeight="1">
      <c r="A47" s="97"/>
      <c r="B47" s="98" t="s">
        <v>98</v>
      </c>
      <c r="C47" s="97"/>
      <c r="D47" s="97"/>
      <c r="E47" s="94" t="s">
        <v>91</v>
      </c>
      <c r="F47" s="132">
        <v>22000</v>
      </c>
      <c r="G47" s="132">
        <f>38400</f>
        <v>38400</v>
      </c>
      <c r="H47" s="96">
        <f>'เอกสารแนบ 4สาธารณูปโภค'!E18</f>
        <v>0</v>
      </c>
      <c r="I47" s="100"/>
      <c r="K47" s="61"/>
    </row>
    <row r="48" spans="1:13" ht="21.95" customHeight="1" thickBot="1">
      <c r="A48" s="114"/>
      <c r="B48" s="102" t="s">
        <v>30</v>
      </c>
      <c r="C48" s="101"/>
      <c r="D48" s="101"/>
      <c r="E48" s="101"/>
      <c r="F48" s="139">
        <f>SUM(F33:F47)</f>
        <v>3393497.4</v>
      </c>
      <c r="G48" s="133">
        <f>SUM(G33:G47)</f>
        <v>2821059.15</v>
      </c>
      <c r="H48" s="104">
        <f>SUM(H33:H47)</f>
        <v>22000</v>
      </c>
      <c r="I48" s="122"/>
      <c r="K48" s="63"/>
      <c r="M48" s="18"/>
    </row>
    <row r="49" spans="1:13" ht="6.75" customHeight="1">
      <c r="A49" s="97"/>
      <c r="B49" s="97"/>
      <c r="C49" s="97"/>
      <c r="D49" s="97"/>
      <c r="E49" s="97"/>
      <c r="F49" s="127"/>
      <c r="G49" s="140"/>
      <c r="H49" s="144"/>
      <c r="I49" s="100"/>
    </row>
    <row r="50" spans="1:13" ht="21.95" customHeight="1">
      <c r="A50" s="102" t="s">
        <v>31</v>
      </c>
      <c r="B50" s="101"/>
      <c r="C50" s="101"/>
      <c r="D50" s="101"/>
      <c r="E50" s="101"/>
      <c r="F50" s="146">
        <f>F20-F48</f>
        <v>1857180.2300000009</v>
      </c>
      <c r="G50" s="145">
        <f>G20-G48</f>
        <v>1759166.6</v>
      </c>
      <c r="H50" s="147">
        <f>H12-H19-H48</f>
        <v>-22000</v>
      </c>
      <c r="I50" s="121"/>
      <c r="J50" s="19"/>
      <c r="K50" s="62"/>
      <c r="M50" s="18"/>
    </row>
    <row r="52" spans="1:13" ht="21" customHeight="1">
      <c r="I52" s="1" t="s">
        <v>45</v>
      </c>
    </row>
    <row r="53" spans="1:13" ht="21" customHeight="1">
      <c r="H53" s="22"/>
      <c r="I53" s="18"/>
      <c r="M53" s="18"/>
    </row>
    <row r="54" spans="1:13" ht="21" customHeight="1">
      <c r="E54" s="22"/>
      <c r="F54" s="22"/>
      <c r="G54" s="22"/>
    </row>
    <row r="55" spans="1:13" ht="21" customHeight="1">
      <c r="I55" s="18"/>
    </row>
    <row r="56" spans="1:13" ht="21" customHeight="1">
      <c r="I56" s="18"/>
    </row>
  </sheetData>
  <mergeCells count="5">
    <mergeCell ref="A1:H1"/>
    <mergeCell ref="A2:H2"/>
    <mergeCell ref="A3:H3"/>
    <mergeCell ref="A4:E5"/>
    <mergeCell ref="F4:G4"/>
  </mergeCells>
  <pageMargins left="1.0629921259842521" right="0.15748031496062992" top="0.38" bottom="0.39370078740157483" header="0.22" footer="0.17"/>
  <pageSetup paperSize="9" scale="72" fitToHeight="0" orientation="portrait" r:id="rId1"/>
  <headerFooter>
    <oddFooter>&amp;C&amp;"Helvetica,Regular"&amp;12&amp;K000000&amp;P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3671463EDD694BA2F7AE256FD93922" ma:contentTypeVersion="10" ma:contentTypeDescription="Create a new document." ma:contentTypeScope="" ma:versionID="e53025f53bdbc257ab65cbf579ea7033">
  <xsd:schema xmlns:xsd="http://www.w3.org/2001/XMLSchema" xmlns:xs="http://www.w3.org/2001/XMLSchema" xmlns:p="http://schemas.microsoft.com/office/2006/metadata/properties" xmlns:ns3="b090deb9-7da9-411c-8611-19eaba805011" targetNamespace="http://schemas.microsoft.com/office/2006/metadata/properties" ma:root="true" ma:fieldsID="692a9f32e6df033a465ef50c68f305f7" ns3:_="">
    <xsd:import namespace="b090deb9-7da9-411c-8611-19eaba8050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0deb9-7da9-411c-8611-19eaba8050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37139D-E2FA-4DA6-A1C0-975D02E8D3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90deb9-7da9-411c-8611-19eaba8050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319258-50A5-4568-B39B-56B7DB9EBDCB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b090deb9-7da9-411c-8611-19eaba805011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8F3CF18-20B2-4A44-B7D8-EDF8E380D7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สรุป (ต้นทุน+รายได้)</vt:lpstr>
      <vt:lpstr>เอกสารแนบ 1 รายได้</vt:lpstr>
      <vt:lpstr>เอกสารแนบ 2 บุคลากร</vt:lpstr>
      <vt:lpstr>เอกสารแนบ 3 ดำเนินงาน</vt:lpstr>
      <vt:lpstr>เอกสารแนบ 4สาธารณูปโภค</vt:lpstr>
      <vt:lpstr>เอกสารแนบ 5 งบลงทุน</vt:lpstr>
      <vt:lpstr>เอกสารแนบ 6 อุดหนุน</vt:lpstr>
      <vt:lpstr>งบประมาณกำไรขาดทุน 61-62</vt:lpstr>
      <vt:lpstr>'เอกสารแนบ 2 บุคลากร'!Print_Area</vt:lpstr>
      <vt:lpstr>'งบประมาณกำไรขาดทุน 61-62'!Print_Area</vt:lpstr>
      <vt:lpstr>'งบประมาณกำไรขาดทุน 61-62'!Print_Titles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Planning</cp:lastModifiedBy>
  <cp:lastPrinted>2021-08-11T12:07:09Z</cp:lastPrinted>
  <dcterms:created xsi:type="dcterms:W3CDTF">2015-10-21T06:37:46Z</dcterms:created>
  <dcterms:modified xsi:type="dcterms:W3CDTF">2021-08-11T12:41:26Z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0x010100583671463EDD694BA2F7AE256FD93922</vt:lpwstr>
  </property>
</Properties>
</file>