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4B05833-CA84-4CC3-BD56-3BA9831C5849}" xr6:coauthVersionLast="47" xr6:coauthVersionMax="47" xr10:uidLastSave="{00000000-0000-0000-0000-000000000000}"/>
  <bookViews>
    <workbookView xWindow="28680" yWindow="-120" windowWidth="29040" windowHeight="16440" xr2:uid="{8A084576-5B5B-4405-92DC-80A1E308AED9}"/>
  </bookViews>
  <sheets>
    <sheet name="ประเด็นที่ 1" sheetId="4" r:id="rId1"/>
    <sheet name="ประเด็นที่ 2" sheetId="3" r:id="rId2"/>
    <sheet name="ประเด็นที่ 3" sheetId="2" r:id="rId3"/>
    <sheet name="ประเด็นที่ 4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F20" i="1"/>
  <c r="D20" i="1"/>
  <c r="D18" i="1"/>
  <c r="D16" i="1"/>
  <c r="D14" i="1"/>
  <c r="D10" i="1"/>
  <c r="F8" i="1"/>
  <c r="D8" i="1"/>
  <c r="D6" i="1"/>
  <c r="F4" i="1"/>
  <c r="D4" i="1" s="1"/>
</calcChain>
</file>

<file path=xl/sharedStrings.xml><?xml version="1.0" encoding="utf-8"?>
<sst xmlns="http://schemas.openxmlformats.org/spreadsheetml/2006/main" count="333" uniqueCount="128">
  <si>
    <t>1.โครงการป้องกันปัญหาฝุ่นควันและไฟป่า (ทสจ.มส)</t>
  </si>
  <si>
    <t xml:space="preserve">เชียงใหม่ </t>
  </si>
  <si>
    <t>แม่ฮ่องสอน</t>
  </si>
  <si>
    <t>ลำปาง</t>
  </si>
  <si>
    <t>ลำพูน</t>
  </si>
  <si>
    <t>กิจกรรม</t>
  </si>
  <si>
    <t>งบประมาณ</t>
  </si>
  <si>
    <t>ชิงเก็บ ลดเผา</t>
  </si>
  <si>
    <t>สจป1มส</t>
  </si>
  <si>
    <t>detail : สจป1 มส/ 1,000,000 บาท</t>
  </si>
  <si>
    <t>อบรม</t>
  </si>
  <si>
    <t>ทสจ.ชม.</t>
  </si>
  <si>
    <t xml:space="preserve">detail : </t>
  </si>
  <si>
    <t>แนวกันไฟ</t>
  </si>
  <si>
    <t>สบอ16</t>
  </si>
  <si>
    <t>1000km</t>
  </si>
  <si>
    <t>700km</t>
  </si>
  <si>
    <t>200km</t>
  </si>
  <si>
    <t>ลาดตระเวน</t>
  </si>
  <si>
    <t>detail : แม่ฮ่องสอน 40 หมู่บ้าน
สบ16 มส แม่เสรียง/ บ้านละ 10 คน คนละ 300x60วัน = 40 บ้าน</t>
  </si>
  <si>
    <t>2.โครงการเพิ่มประสิทธิภาพในการป้องกันและแก้ปัญหาฝุ่นควันและไฟป่าในพื้นที่ฯ (ทสจ.มส)</t>
  </si>
  <si>
    <t>ส่งเสริมการใช้วัสดุเกษตร</t>
  </si>
  <si>
    <t>detail : ลำพูน 5 พื้นที่ พื้นที่ละ 1 เครื่อง ได้แก่ บ้านธิ, บ้านโฮ่ง, ลี้, แม่ทา และ อ.เมือง</t>
  </si>
  <si>
    <t>สร้างฝ่ายกึ่งถาวร</t>
  </si>
  <si>
    <t>สจป3 ลำปาง</t>
  </si>
  <si>
    <t>detail : 40 แห่ง x 35,000
เชียงใหม่และลำปาง/ 40 หมู่บ้าน หมู่บ้านละ 2 ฝาย
ลำพูน 20 แห่ง</t>
  </si>
  <si>
    <t>การปลูกป่า 3 อย่าง ประโยชน์ 4 อย่าง</t>
  </si>
  <si>
    <t>detail : สจป1 มส/ 20 บ้าน บ้านละ 20 ไร่ (400x5,180)</t>
  </si>
  <si>
    <t>การปลูกป่าเศรษฐกิจ "สร้างป่าสร้างรายได้"</t>
  </si>
  <si>
    <t>สจป1 มส</t>
  </si>
  <si>
    <t>detail : สจป1 มส/ 15 พื้นที่ 7,050 ไร่ = 38,775,000 บาท &gt;&gt; แก้ไขเป็น 200 ไร่ ต่อพื้นที่ (200x15)
สบ16 มส แม่เสรียง/ 30 บ้าน บ้านละ 100 ไร่ (3,000x5,500=16,500,000)
สจป3 ลำปาง/ 1,500 ไร่ = 8,250,000 บาท (1,500x5,500)</t>
  </si>
  <si>
    <t>สร้างฝ่ายถาวร</t>
  </si>
  <si>
    <t>detail : สจป1 มส/ 40 แห่ง x 75,000 (20 บ้าน บ้านละ 2 ฝาย)
เชียงใหม่และลำปาง/ 40 หมู่บ้าน หมู่บ้านละ 2 ฝาย
ลำพูน 20 แห่ง</t>
  </si>
  <si>
    <t>หน่วยดำเนินงาน</t>
  </si>
  <si>
    <t>detail : แม่ฮ่องสอน สำนัก 16 / 630 km. ป่าอนุรักษ์ 5,315.58x630 
= 3,348,815.4 บาท
สจป1 มส/ 810 km. = 4,305,619 บาท
ลำปาง 700 km.
ลำพูน 200 km.
เชียงใหม่ 1,000</t>
  </si>
  <si>
    <t xml:space="preserve">ประเด็นที่ 4 การพัฒนาเศรษฐกิจสิ่งแวดล้อมเพื่อลดฝุ่นควัน  </t>
  </si>
  <si>
    <t>1. พัฒนาศักยภาพเกษตรกรรมล้านนา</t>
  </si>
  <si>
    <t>ü</t>
  </si>
  <si>
    <t>สนง.เกษตรและสหกรณ์ จ.เชียงใหม่</t>
  </si>
  <si>
    <t xml:space="preserve">โครงการเพิ่มประสิทธิภาพการผลิตสินค้าเกษตรด้วยเทคโนโลยีและนวัตกรรม กลุ่มจังหวัดภาคเหนือตอนบน 1 </t>
  </si>
  <si>
    <t xml:space="preserve">โครงการการเกษตรมูลค่าสูงและแปรรูปผลิตภัณฑ์ (บุก/กัญชง/กัญชา/สมุนไพร/กาแฟ) </t>
  </si>
  <si>
    <t>เกษตร/ภาคอุตสาหกรรม/ภาคมหาวิทยาลัย</t>
  </si>
  <si>
    <t xml:space="preserve">งานแสดงสินค้าศักยภาพการเกษตรและอุตสาหกรรม เกษตรแปรรูปมูลค่าเพิ่มสูง (Northern Thailand Food Valley and Fruit Expo) </t>
  </si>
  <si>
    <t>พาณิชย์จังหวัด/เกษตรและสหกรณ์/สภาอุตฯเชียงใหม่</t>
  </si>
  <si>
    <t>โครงการยกระดับศักยภาพเกษตรกรรุ่นใหม่สู่การเป็นผู้ประกอบการสมัยใหม่ ด้วยเทคโนโลยีและนวัตกรรม (Smart Farmer)</t>
  </si>
  <si>
    <t xml:space="preserve">โครงการส่งเสริมและเพิ่มช่องทางการตลาดสินค้าเกษตรสร้างสรรค์ </t>
  </si>
  <si>
    <t>สนง.พาณิชย์ จ.ลำพูน</t>
  </si>
  <si>
    <t>สปก.ลำพูน/สปก.เชียงใหม่</t>
  </si>
  <si>
    <t xml:space="preserve">โครงการการเกษตรเชิงท่องเที่ยว 
</t>
  </si>
  <si>
    <t>โครงการการดูแลและรับรองมาตรฐานระบบอินทรีย์</t>
  </si>
  <si>
    <t xml:space="preserve">โครงการยกระดับการผลิตและการแปรรูปน้ำผึ้งคุณภาพสูง 
</t>
  </si>
  <si>
    <t>สนง.ปศุสัตว์</t>
  </si>
  <si>
    <t xml:space="preserve">โครงการยกระดับเกษตรอุตสาหกรรมตลาดนำการผลิต 
</t>
  </si>
  <si>
    <t>สภาอุตฯลำปาง</t>
  </si>
  <si>
    <t>2.การพัฒนาเมืองระเบียงเศรษฐกิจพิเศษ เกษตรอุตสาหกรรมล้านนา</t>
  </si>
  <si>
    <t xml:space="preserve">โครงการศึกษาความเป็นไปได้นิคมอุตสาหกรรมเกษตรรักษ์สิ่งแวดล้อมล้านนา
</t>
  </si>
  <si>
    <t>โครงการศึกษา ออกแบบนิคมอุตสาหกรรมเกษตร</t>
  </si>
  <si>
    <t>โครงการพัฒนาระบบน้ำเพื่อการเกษตร และการบริโภค</t>
  </si>
  <si>
    <t xml:space="preserve">โครงการ Wellness City เชื่อมโยงการเกษตร
</t>
  </si>
  <si>
    <t xml:space="preserve">โครงการพัฒนาศักยภาพบุคลากรสู่ความเป็นศูนย์กลางโลจิตติกซ์
</t>
  </si>
  <si>
    <t xml:space="preserve"> สภาอุตฯลำพูน</t>
  </si>
  <si>
    <t xml:space="preserve">โครงการปรับปรุงระบบผันน้ำ 8L-LMC (เหมืองจ่าแส้) ฝายชลขันธ์พินิต-ฝายวังตอง 
</t>
  </si>
  <si>
    <t>ชลประทาน</t>
  </si>
  <si>
    <t>โครงการปรังปรุงระบบผันน้ำLmc -​คลองสายใหญ่ฝั่งซ้าย)​ฝายชลขันธ์พินิต-ฝายพญาอุต โครงการชลประทานลำพูน</t>
  </si>
  <si>
    <t xml:space="preserve">โครงการปรับปรุงระบบผันน้ำ  8L-LMC (เหมืองจ่าแส้)​ ฝายชลขันธ์พินิต-ฝายวังตอง 
</t>
  </si>
  <si>
    <t>โครงการปรับปรุงระบบควบคุมส่งน้ำ LMC (คลองสายใหญ่ฝั่งซ้าย) ฝายชลขันธ์พินิต พร้อมอาคารประกอบ</t>
  </si>
  <si>
    <t>ลงทุน</t>
  </si>
  <si>
    <t>ดำเนินงาน</t>
  </si>
  <si>
    <t>3.การพัฒนาศูนย์กลางโลจิตติกซ์ล้านนา (ภาคเหนือตอนบน 1)</t>
  </si>
  <si>
    <t xml:space="preserve">โครงการ DC การกระจายสินค้า
</t>
  </si>
  <si>
    <t xml:space="preserve">โครงการพัฒนาระบบติดตามสินค้าและการตรวจสอบย้อนกลับ (Platform)
</t>
  </si>
  <si>
    <t>โครงการส่งเสริมการค้าชายแดน แม่ฮ่องสอน-เมียนมาร์(เนปิดอว์)-เชียงราย(เชียงของ/เชียงแสน)</t>
  </si>
  <si>
    <t>โครงการศึกษาความเหมาะสมของระบบขนส่งมวลชนและระบบโลจิตติกซ์</t>
  </si>
  <si>
    <t>ประเด็นที่ 3 เศรษฐกิจเกษตรสร้างสรรค์</t>
  </si>
  <si>
    <t>ประเด็นที่ 2 เศรษฐกิจมูลค่าสูงด้วยการส่งออกสินค้าและบริการนอกพื้นที่ (Outbound Economy)</t>
  </si>
  <si>
    <t>Flagship หลัก : หัตถอุตสาหกรรมและอุตสาหกรรมสร้างสรรค์ (Creative LANNA)</t>
  </si>
  <si>
    <t>1. โครงการพัฒนาศักยภาพผู้ประกอบการในยุคเศรษฐกิจสร้างสรรค์  (ผู้ประกอบการหัตถอุตสาหกรรม)</t>
  </si>
  <si>
    <t xml:space="preserve">สำนักงานอุตสาหกรรมลำปาง     </t>
  </si>
  <si>
    <t>โครงการ Lanna Creative Craft แสดงและจำหน่ายสินค้า</t>
  </si>
  <si>
    <t>สำนักงานพาณิชย์จังหวัดลำปาง</t>
  </si>
  <si>
    <t xml:space="preserve">โครงการ ปรับปรุงทางเพื่อส่งเสริมสนับสนุนการค้าและการลงทุน
ทางหลวง ทางหลวงหมายเลข 1274 ตอน 
นาบอน-นาแก้ว ระหว่าง กม.56+800 ถึง 58+500 ลำปาง ลำพูน </t>
  </si>
  <si>
    <t xml:space="preserve">แขวงทางหลวงลำปางที่ 1 </t>
  </si>
  <si>
    <t xml:space="preserve">โครงการสร้างโอกาสใหม่อุตสาหกรรมศักยภาพรองรับสังคมผู้สูงอายุ
</t>
  </si>
  <si>
    <t xml:space="preserve">ศูนย์ส่งเสริมอุตสาหกรรมภาคที่ 1
</t>
  </si>
  <si>
    <t xml:space="preserve">ยกระดับฐานเศรษฐกิจสร้างสรรค์ล้านนาสู่ระเบียงเศรษฐกิจภาคเหนือ (Creative Lanna Forward)
</t>
  </si>
  <si>
    <t xml:space="preserve">ศูนย์ส่งเสริมอุตสากรรมภาคที่ 1
</t>
  </si>
  <si>
    <t xml:space="preserve">Lanna Expo 2024
</t>
  </si>
  <si>
    <t xml:space="preserve">สำนักงานพาณิชย์เชียงใหม่
</t>
  </si>
  <si>
    <t xml:space="preserve">จัดทำแผนแม่บทภาคอุตสาหกรรม และบริการเพื่อรองรับ NEC
</t>
  </si>
  <si>
    <t xml:space="preserve"> สภาอุตสาหกรรม เหนือบน 1 </t>
  </si>
  <si>
    <t xml:space="preserve">จัดทำแผนแม่บทการขนส่งสินค้าเพื่อการนำเข้าและส่งออกในพื้นที่ภาคเหนือตอนบน 1
</t>
  </si>
  <si>
    <t>Flagship หลัก : โครงการท่องเที่ยวเชิงสุขภาพและการแพทย์</t>
  </si>
  <si>
    <t>กิจกรรม ปรับปรุงเส้นทางเชื่อมโยงแหล่งท่องเที่ยวบ้านแม่กำปองจังหวัดเชียงใหม่ - อุทยานแห่งชาติแจ้ซ้อน จังหวัดลำปาง</t>
  </si>
  <si>
    <t>กิจกรรม ปรับปรุงเส้นทางเชื่อมโยงท่องเที่ยวอำเภอปาย จังหวัดแม่ฮ่องสอน – ห้วยน้ำดัง อำเภอแม่แตง</t>
  </si>
  <si>
    <t>แขวงทางหลวงชนบทเชียงใหม่</t>
  </si>
  <si>
    <t>โครงการการสร้างเส้นทางท่องเที่ยวชาและกาแฟอินทรีย์เพื่อสุขภาพแบบครบวงจร</t>
  </si>
  <si>
    <t>มหาวิทยาลัยแม่โจ้ +</t>
  </si>
  <si>
    <t xml:space="preserve">โครงการ การยกระดับการผลิตอาหารเพื่อสุขภาพสำหรับนักท่องเที่ยว </t>
  </si>
  <si>
    <t xml:space="preserve">กิจกรรมส่งเสริมการท่องเที่ยวเชิงอาหารสุขภาพล้านนา”กินดี อยู่เหนือ วิถีวีแกน” </t>
  </si>
  <si>
    <t xml:space="preserve">กิจกรรมส่งเสริมการท่องเที่ยวเชิงอาหารถิ่นล้านนา </t>
  </si>
  <si>
    <t xml:space="preserve">กิจกรรมกีฬาเพื่อการท่องเที่ยวเชิงสร้างสรรค์วิถีล้านนา (แทรล ไตรกีฬา จักรยาน) </t>
  </si>
  <si>
    <t xml:space="preserve">กิจกรรม Night run เพื่อสุขภาพ </t>
  </si>
  <si>
    <t>สำนักงานท่องเที่ยวและกีฬา เชียงใหม่</t>
  </si>
  <si>
    <t>สำนักงานท่องเที่ยวกีฬา ลำปาง</t>
  </si>
  <si>
    <t>สำนักงานท่องเที่ยวกีฬา ลำพูน</t>
  </si>
  <si>
    <t xml:space="preserve">กิจกรรมเส้นทางท่องเที่ยวเชิงสุขภาพวิถีล้านนาเพื่อรองรับสังคมสูงอายุ </t>
  </si>
  <si>
    <t>สำนักงานท่องเที่ยวกีฬา เชียงใหม่</t>
  </si>
  <si>
    <t>กิจกรรมพัฒนาศักยภาพ ด้านการประชาสัมพันธ์ และการตลาดท่องเที่ยวเชิงสุขภาพ</t>
  </si>
  <si>
    <t>กิจกรรมส่งเสริมการท่องเที่ยวเชิงสุขภาพ Lanna Post Covid Retreat</t>
  </si>
  <si>
    <t>กิจกรรม Lanna MICE and Travel Mart</t>
  </si>
  <si>
    <t>สำนักงานท่องเที่ยวกีฬา แม่ฮ่องสอน</t>
  </si>
  <si>
    <t>Flagship รอง : โครงการท่องเที่ยวเชิงวัฒนธรรมและธรรมชาติ</t>
  </si>
  <si>
    <t>เสริมสร้างการมีส่วนร่วมของประชาชน อำนวยความสะดวก และรักษาความปลอดภัยแหล่งท่องเที่ยวชุมชน</t>
  </si>
  <si>
    <t>ที่ทำการปกครอง (เชียงใหม่, ลำพูน, ลำปาง, แม่ฮ่องสอน)</t>
  </si>
  <si>
    <t>เสริมสร้างพัฒนาศูนย์ดำรงธรรม อำนวยความสะดวกและช่วยเหลือนักท่องเที่ยว เชียงใหม่ ลำพูน ลำปาง แม่ฮ่องสอน</t>
  </si>
  <si>
    <t>โครงการป้องกันแก้ไขปัญหาและลดความเสี่ยงจากสาธารณะภัยเพื่อสร้างวัฒนธรรมความปลอดภัยในชุมชน</t>
  </si>
  <si>
    <t>ศูนย์ป้องกันและบรรเทาสาธารณะภัยเขต 10</t>
  </si>
  <si>
    <t xml:space="preserve">โครงการพัฒนาต่อยอดเศรษฐกิจสร้างสรรค์ อัตลักษณ์ล้านนาและชาติพันธุ์ </t>
  </si>
  <si>
    <t>สำนักงานวัฒนธรรมจังหวัด เชียงใหม่</t>
  </si>
  <si>
    <t xml:space="preserve">โครงการเส้นทางแสวงบุญครูบาศรีวิชัยนักบุญแห่งล้านนา </t>
  </si>
  <si>
    <t>สำนักงานวัฒนธรรมจังหวัด ลำพูน</t>
  </si>
  <si>
    <t xml:space="preserve">กิจกรรมพัฒนาศักยภาพผลิตภัณฑ์หัตถกรรมล้านนาเพื่อการท่องเที่ยว </t>
  </si>
  <si>
    <t>กิจกรรมส่งเสริมการท่องเที่ยวแบบ Camping Camp car กลุ่มภาคเหนือตอนบน</t>
  </si>
  <si>
    <t>กิจกรรมส่งเสริมการสร้างอุตสาหกรรมภาพยนต์เพื่อการท่องเที่ยว</t>
  </si>
  <si>
    <t>กิจกรรมส่งเสริมการท่องเที่ยววิถีล้านนาด้วยรถไฟสาย วฒ.</t>
  </si>
  <si>
    <t>กิจกรรม Lanna Creative Craft Caravan</t>
  </si>
  <si>
    <t>โครงการพัฒนาท่องเที่ยวเศรษฐกิจสร้างสรรค์อัตลักษณ์ล้านนาและชาติพันธุ์</t>
  </si>
  <si>
    <t>ประเด็นที่ 1 เศรษฐกิจท่องเที่ยวและการค้าในพื้นที่ (Inbound Economy)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</si>
</sst>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 psk"/>
      <charset val="222"/>
    </font>
    <font>
      <b/>
      <sz val="18"/>
      <color theme="1"/>
      <name val="TH Sarabun psk"/>
      <charset val="222"/>
    </font>
    <font>
      <b/>
      <sz val="12"/>
      <color theme="1"/>
      <name val="TH Sarabun psk"/>
      <charset val="222"/>
    </font>
    <font>
      <sz val="12"/>
      <color theme="1"/>
      <name val="TH Sarabun psk"/>
      <charset val="222"/>
    </font>
    <font>
      <sz val="12"/>
      <name val="TH Sarabun psk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Wingdings"/>
      <charset val="2"/>
    </font>
    <font>
      <sz val="8"/>
      <name val="Calibri"/>
      <family val="2"/>
      <charset val="222"/>
      <scheme val="minor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43" fontId="5" fillId="4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43" fontId="5" fillId="6" borderId="3" xfId="1" applyFont="1" applyFill="1" applyBorder="1" applyAlignment="1">
      <alignment horizontal="center" vertical="center"/>
    </xf>
    <xf numFmtId="43" fontId="6" fillId="6" borderId="3" xfId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4" fillId="5" borderId="5" xfId="1" applyFont="1" applyFill="1" applyBorder="1" applyAlignment="1">
      <alignment horizontal="center" vertical="center"/>
    </xf>
    <xf numFmtId="43" fontId="4" fillId="5" borderId="6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7" fillId="7" borderId="5" xfId="1" applyFont="1" applyFill="1" applyBorder="1" applyAlignment="1">
      <alignment horizontal="center" vertical="center"/>
    </xf>
    <xf numFmtId="43" fontId="7" fillId="7" borderId="6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vertical="center"/>
    </xf>
    <xf numFmtId="43" fontId="8" fillId="0" borderId="3" xfId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0" borderId="4" xfId="0" applyFont="1" applyFill="1" applyBorder="1" applyAlignment="1">
      <alignment vertical="top"/>
    </xf>
    <xf numFmtId="0" fontId="9" fillId="0" borderId="3" xfId="0" applyFont="1" applyFill="1" applyBorder="1" applyAlignment="1">
      <alignment horizontal="center" vertical="center" wrapText="1"/>
    </xf>
    <xf numFmtId="43" fontId="7" fillId="5" borderId="5" xfId="1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7" fillId="5" borderId="6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0" borderId="3" xfId="0" applyFont="1" applyBorder="1" applyAlignment="1">
      <alignment vertical="top" wrapText="1"/>
    </xf>
    <xf numFmtId="43" fontId="8" fillId="0" borderId="3" xfId="1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3" fontId="8" fillId="0" borderId="0" xfId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43" fontId="7" fillId="8" borderId="5" xfId="1" applyFont="1" applyFill="1" applyBorder="1" applyAlignment="1">
      <alignment horizontal="center" vertical="center"/>
    </xf>
    <xf numFmtId="43" fontId="7" fillId="8" borderId="6" xfId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5" borderId="6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7" borderId="4" xfId="0" applyFont="1" applyFill="1" applyBorder="1" applyAlignment="1">
      <alignment horizontal="center" vertical="top"/>
    </xf>
    <xf numFmtId="43" fontId="7" fillId="7" borderId="3" xfId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43" fontId="7" fillId="7" borderId="3" xfId="1" applyFont="1" applyFill="1" applyBorder="1" applyAlignment="1">
      <alignment horizontal="center" vertical="top"/>
    </xf>
    <xf numFmtId="43" fontId="8" fillId="0" borderId="3" xfId="1" applyFont="1" applyFill="1" applyBorder="1" applyAlignment="1">
      <alignment vertical="top"/>
    </xf>
    <xf numFmtId="43" fontId="8" fillId="0" borderId="0" xfId="1" applyFont="1" applyAlignment="1">
      <alignment vertical="top"/>
    </xf>
    <xf numFmtId="0" fontId="7" fillId="7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3" fontId="8" fillId="0" borderId="3" xfId="1" applyFont="1" applyBorder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43" fontId="8" fillId="0" borderId="3" xfId="1" applyFont="1" applyBorder="1" applyAlignment="1">
      <alignment vertical="top"/>
    </xf>
    <xf numFmtId="0" fontId="12" fillId="0" borderId="3" xfId="0" applyFont="1" applyBorder="1" applyAlignment="1">
      <alignment horizontal="left" vertical="center" wrapText="1" readingOrder="1"/>
    </xf>
    <xf numFmtId="0" fontId="8" fillId="0" borderId="3" xfId="0" applyFont="1" applyBorder="1" applyAlignment="1">
      <alignment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43" fontId="7" fillId="6" borderId="5" xfId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7" fillId="6" borderId="4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43" fontId="7" fillId="6" borderId="3" xfId="1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center"/>
    </xf>
    <xf numFmtId="43" fontId="7" fillId="6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2A1F-A369-44A4-A0C4-77D9A69C1609}">
  <dimension ref="A1:J28"/>
  <sheetViews>
    <sheetView tabSelected="1" workbookViewId="0">
      <selection activeCell="F5" sqref="F5"/>
    </sheetView>
  </sheetViews>
  <sheetFormatPr defaultColWidth="8.77734375" defaultRowHeight="21"/>
  <cols>
    <col min="1" max="1" width="8.77734375" style="61"/>
    <col min="2" max="2" width="72.109375" style="62" customWidth="1"/>
    <col min="3" max="3" width="25.44140625" style="96" customWidth="1"/>
    <col min="4" max="4" width="17" style="92" customWidth="1"/>
    <col min="5" max="6" width="16.109375" style="63" customWidth="1"/>
    <col min="7" max="10" width="25.33203125" style="64" customWidth="1"/>
    <col min="11" max="16384" width="8.77734375" style="42"/>
  </cols>
  <sheetData>
    <row r="1" spans="1:10" s="39" customFormat="1">
      <c r="A1" s="37" t="s">
        <v>127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86" customFormat="1">
      <c r="A2" s="82"/>
      <c r="B2" s="83" t="s">
        <v>91</v>
      </c>
      <c r="C2" s="84"/>
      <c r="D2" s="84"/>
      <c r="E2" s="85" t="s">
        <v>66</v>
      </c>
      <c r="F2" s="85" t="s">
        <v>67</v>
      </c>
      <c r="G2" s="40" t="s">
        <v>1</v>
      </c>
      <c r="H2" s="40" t="s">
        <v>2</v>
      </c>
      <c r="I2" s="40" t="s">
        <v>3</v>
      </c>
      <c r="J2" s="40" t="s">
        <v>4</v>
      </c>
    </row>
    <row r="3" spans="1:10" s="39" customFormat="1">
      <c r="A3" s="82"/>
      <c r="B3" s="87" t="s">
        <v>5</v>
      </c>
      <c r="C3" s="93" t="s">
        <v>33</v>
      </c>
      <c r="D3" s="90" t="s">
        <v>6</v>
      </c>
      <c r="E3" s="89"/>
      <c r="F3" s="89"/>
      <c r="G3" s="41"/>
      <c r="H3" s="41"/>
      <c r="I3" s="41"/>
      <c r="J3" s="41"/>
    </row>
    <row r="4" spans="1:10" s="48" customFormat="1" ht="42">
      <c r="A4" s="43">
        <v>1</v>
      </c>
      <c r="B4" s="44" t="s">
        <v>92</v>
      </c>
      <c r="C4" s="102" t="s">
        <v>94</v>
      </c>
      <c r="D4" s="104">
        <v>30000000</v>
      </c>
      <c r="E4" s="65" t="s">
        <v>37</v>
      </c>
      <c r="F4" s="65"/>
      <c r="G4" s="65" t="s">
        <v>37</v>
      </c>
      <c r="H4" s="65"/>
      <c r="I4" s="65" t="s">
        <v>37</v>
      </c>
      <c r="J4" s="65"/>
    </row>
    <row r="5" spans="1:10" ht="42">
      <c r="A5" s="43">
        <v>2</v>
      </c>
      <c r="B5" s="44" t="s">
        <v>93</v>
      </c>
      <c r="C5" s="102" t="s">
        <v>94</v>
      </c>
      <c r="D5" s="104">
        <v>30000000</v>
      </c>
      <c r="E5" s="65" t="s">
        <v>37</v>
      </c>
      <c r="F5" s="65"/>
      <c r="G5" s="65" t="s">
        <v>37</v>
      </c>
      <c r="H5" s="65" t="s">
        <v>37</v>
      </c>
      <c r="I5" s="65"/>
      <c r="J5" s="65"/>
    </row>
    <row r="6" spans="1:10" s="48" customFormat="1">
      <c r="A6" s="43">
        <v>3</v>
      </c>
      <c r="B6" s="101" t="s">
        <v>95</v>
      </c>
      <c r="C6" s="103" t="s">
        <v>96</v>
      </c>
      <c r="D6" s="104">
        <v>5000000</v>
      </c>
      <c r="E6" s="47"/>
      <c r="F6" s="65" t="s">
        <v>37</v>
      </c>
      <c r="G6" s="65"/>
      <c r="H6" s="65"/>
      <c r="I6" s="65"/>
      <c r="J6" s="65"/>
    </row>
    <row r="7" spans="1:10">
      <c r="A7" s="43">
        <v>4</v>
      </c>
      <c r="B7" s="101" t="s">
        <v>97</v>
      </c>
      <c r="C7" s="103" t="s">
        <v>96</v>
      </c>
      <c r="D7" s="104">
        <v>3000000</v>
      </c>
      <c r="E7" s="47"/>
      <c r="F7" s="65" t="s">
        <v>37</v>
      </c>
      <c r="G7" s="65"/>
      <c r="H7" s="65"/>
      <c r="I7" s="65"/>
      <c r="J7" s="65"/>
    </row>
    <row r="8" spans="1:10" s="48" customFormat="1" ht="42">
      <c r="A8" s="43">
        <v>5</v>
      </c>
      <c r="B8" s="101" t="s">
        <v>98</v>
      </c>
      <c r="C8" s="101" t="s">
        <v>102</v>
      </c>
      <c r="D8" s="104">
        <v>2000000</v>
      </c>
      <c r="E8" s="47"/>
      <c r="F8" s="65" t="s">
        <v>37</v>
      </c>
      <c r="G8" s="65"/>
      <c r="H8" s="65"/>
      <c r="I8" s="65"/>
      <c r="J8" s="65"/>
    </row>
    <row r="9" spans="1:10" s="48" customFormat="1" ht="42">
      <c r="A9" s="43">
        <v>6</v>
      </c>
      <c r="B9" s="101" t="s">
        <v>99</v>
      </c>
      <c r="C9" s="101" t="s">
        <v>103</v>
      </c>
      <c r="D9" s="104">
        <v>8000000</v>
      </c>
      <c r="E9" s="47"/>
      <c r="F9" s="65" t="s">
        <v>37</v>
      </c>
      <c r="G9" s="65"/>
      <c r="H9" s="65"/>
      <c r="I9" s="65"/>
      <c r="J9" s="65"/>
    </row>
    <row r="10" spans="1:10" s="48" customFormat="1">
      <c r="A10" s="43">
        <v>7</v>
      </c>
      <c r="B10" s="101" t="s">
        <v>100</v>
      </c>
      <c r="C10" s="101" t="s">
        <v>104</v>
      </c>
      <c r="D10" s="104">
        <v>10000000</v>
      </c>
      <c r="E10" s="47"/>
      <c r="F10" s="65" t="s">
        <v>37</v>
      </c>
      <c r="G10" s="65"/>
      <c r="H10" s="65"/>
      <c r="I10" s="65"/>
      <c r="J10" s="65"/>
    </row>
    <row r="11" spans="1:10" s="48" customFormat="1" ht="42">
      <c r="A11" s="43">
        <v>8</v>
      </c>
      <c r="B11" s="101" t="s">
        <v>101</v>
      </c>
      <c r="C11" s="101" t="s">
        <v>103</v>
      </c>
      <c r="D11" s="104">
        <v>4500000</v>
      </c>
      <c r="E11" s="65"/>
      <c r="F11" s="65" t="s">
        <v>37</v>
      </c>
      <c r="G11" s="65"/>
      <c r="H11" s="65"/>
      <c r="I11" s="65"/>
      <c r="J11" s="65"/>
    </row>
    <row r="12" spans="1:10" ht="42">
      <c r="A12" s="43">
        <v>9</v>
      </c>
      <c r="B12" s="99" t="s">
        <v>105</v>
      </c>
      <c r="C12" s="99" t="s">
        <v>106</v>
      </c>
      <c r="D12" s="100">
        <v>2000000</v>
      </c>
      <c r="E12" s="59"/>
      <c r="F12" s="65" t="s">
        <v>37</v>
      </c>
      <c r="G12" s="54"/>
      <c r="H12" s="54"/>
      <c r="I12" s="54"/>
      <c r="J12" s="54"/>
    </row>
    <row r="13" spans="1:10">
      <c r="A13" s="53">
        <v>10</v>
      </c>
      <c r="B13" s="58" t="s">
        <v>107</v>
      </c>
      <c r="C13" s="58" t="s">
        <v>104</v>
      </c>
      <c r="D13" s="104"/>
      <c r="E13" s="59"/>
      <c r="F13" s="59"/>
      <c r="G13" s="54"/>
      <c r="H13" s="54"/>
      <c r="I13" s="54"/>
      <c r="J13" s="54"/>
    </row>
    <row r="14" spans="1:10" ht="42">
      <c r="A14" s="43">
        <v>11</v>
      </c>
      <c r="B14" s="105" t="s">
        <v>108</v>
      </c>
      <c r="C14" s="105" t="s">
        <v>110</v>
      </c>
      <c r="D14" s="100">
        <v>5000000</v>
      </c>
      <c r="E14" s="59"/>
      <c r="F14" s="65" t="s">
        <v>37</v>
      </c>
      <c r="G14" s="54"/>
      <c r="H14" s="54"/>
      <c r="I14" s="54"/>
      <c r="J14" s="54"/>
    </row>
    <row r="15" spans="1:10" ht="42">
      <c r="A15" s="53">
        <v>12</v>
      </c>
      <c r="B15" s="105" t="s">
        <v>109</v>
      </c>
      <c r="C15" s="105" t="s">
        <v>106</v>
      </c>
      <c r="D15" s="100">
        <v>4000000</v>
      </c>
      <c r="E15" s="59"/>
      <c r="F15" s="65" t="s">
        <v>37</v>
      </c>
      <c r="G15" s="54"/>
      <c r="H15" s="54"/>
      <c r="I15" s="54"/>
      <c r="J15" s="54"/>
    </row>
    <row r="16" spans="1:10" s="112" customFormat="1">
      <c r="A16" s="107"/>
      <c r="B16" s="108" t="s">
        <v>111</v>
      </c>
      <c r="C16" s="109"/>
      <c r="D16" s="109"/>
      <c r="E16" s="110" t="s">
        <v>66</v>
      </c>
      <c r="F16" s="110" t="s">
        <v>67</v>
      </c>
      <c r="G16" s="111" t="s">
        <v>1</v>
      </c>
      <c r="H16" s="111" t="s">
        <v>2</v>
      </c>
      <c r="I16" s="111" t="s">
        <v>3</v>
      </c>
      <c r="J16" s="111" t="s">
        <v>4</v>
      </c>
    </row>
    <row r="17" spans="1:10" s="112" customFormat="1">
      <c r="A17" s="107"/>
      <c r="B17" s="113" t="s">
        <v>5</v>
      </c>
      <c r="C17" s="114" t="s">
        <v>33</v>
      </c>
      <c r="D17" s="115" t="s">
        <v>6</v>
      </c>
      <c r="E17" s="116"/>
      <c r="F17" s="116"/>
      <c r="G17" s="117"/>
      <c r="H17" s="117"/>
      <c r="I17" s="117"/>
      <c r="J17" s="117"/>
    </row>
    <row r="18" spans="1:10" ht="42">
      <c r="A18" s="53">
        <v>1</v>
      </c>
      <c r="B18" s="106" t="s">
        <v>112</v>
      </c>
      <c r="C18" s="106" t="s">
        <v>113</v>
      </c>
      <c r="D18" s="59">
        <v>5958000</v>
      </c>
      <c r="E18" s="59"/>
      <c r="F18" s="65" t="s">
        <v>37</v>
      </c>
      <c r="G18" s="54"/>
      <c r="H18" s="54"/>
      <c r="I18" s="54"/>
      <c r="J18" s="54"/>
    </row>
    <row r="19" spans="1:10" ht="42">
      <c r="A19" s="53">
        <v>2</v>
      </c>
      <c r="B19" s="106" t="s">
        <v>114</v>
      </c>
      <c r="C19" s="106" t="s">
        <v>113</v>
      </c>
      <c r="D19" s="59">
        <v>2000000</v>
      </c>
      <c r="E19" s="65" t="s">
        <v>37</v>
      </c>
      <c r="F19" s="42"/>
      <c r="G19" s="65" t="s">
        <v>37</v>
      </c>
      <c r="H19" s="65" t="s">
        <v>37</v>
      </c>
      <c r="I19" s="65" t="s">
        <v>37</v>
      </c>
      <c r="J19" s="65" t="s">
        <v>37</v>
      </c>
    </row>
    <row r="20" spans="1:10" ht="42">
      <c r="A20" s="53">
        <v>3</v>
      </c>
      <c r="B20" s="98" t="s">
        <v>115</v>
      </c>
      <c r="C20" s="98" t="s">
        <v>116</v>
      </c>
      <c r="D20" s="46">
        <v>5500000</v>
      </c>
      <c r="E20" s="59"/>
      <c r="F20" s="65" t="s">
        <v>37</v>
      </c>
      <c r="G20" s="54"/>
      <c r="H20" s="54"/>
      <c r="I20" s="54"/>
      <c r="J20" s="54"/>
    </row>
    <row r="21" spans="1:10" ht="42">
      <c r="A21" s="53">
        <v>4</v>
      </c>
      <c r="B21" s="99" t="s">
        <v>117</v>
      </c>
      <c r="C21" s="99" t="s">
        <v>118</v>
      </c>
      <c r="D21" s="104"/>
      <c r="E21" s="59"/>
      <c r="F21" s="65" t="s">
        <v>37</v>
      </c>
      <c r="G21" s="54"/>
      <c r="H21" s="54"/>
      <c r="I21" s="54"/>
      <c r="J21" s="54"/>
    </row>
    <row r="22" spans="1:10" ht="42">
      <c r="A22" s="53">
        <v>5</v>
      </c>
      <c r="B22" s="99" t="s">
        <v>119</v>
      </c>
      <c r="C22" s="99" t="s">
        <v>120</v>
      </c>
      <c r="D22" s="104"/>
      <c r="E22" s="65" t="s">
        <v>37</v>
      </c>
      <c r="F22" s="65"/>
      <c r="G22" s="54"/>
      <c r="H22" s="54"/>
      <c r="I22" s="54"/>
      <c r="J22" s="54"/>
    </row>
    <row r="23" spans="1:10" ht="42">
      <c r="A23" s="53">
        <v>6</v>
      </c>
      <c r="B23" s="99" t="s">
        <v>126</v>
      </c>
      <c r="C23" s="99" t="s">
        <v>120</v>
      </c>
      <c r="D23" s="104"/>
      <c r="E23" s="59"/>
      <c r="F23" s="65" t="s">
        <v>37</v>
      </c>
      <c r="G23" s="54"/>
      <c r="H23" s="54"/>
      <c r="I23" s="54"/>
      <c r="J23" s="54"/>
    </row>
    <row r="24" spans="1:10" ht="42">
      <c r="A24" s="53">
        <v>7</v>
      </c>
      <c r="B24" s="99" t="s">
        <v>121</v>
      </c>
      <c r="C24" s="99" t="s">
        <v>102</v>
      </c>
      <c r="D24" s="100">
        <v>2000000</v>
      </c>
      <c r="E24" s="59"/>
      <c r="F24" s="65" t="s">
        <v>37</v>
      </c>
      <c r="G24" s="54"/>
      <c r="H24" s="54"/>
      <c r="I24" s="54"/>
      <c r="J24" s="54"/>
    </row>
    <row r="25" spans="1:10" ht="42">
      <c r="A25" s="53">
        <v>8</v>
      </c>
      <c r="B25" s="99" t="s">
        <v>122</v>
      </c>
      <c r="C25" s="99" t="s">
        <v>110</v>
      </c>
      <c r="D25" s="100">
        <v>4500000</v>
      </c>
      <c r="E25" s="59"/>
      <c r="F25" s="65" t="s">
        <v>37</v>
      </c>
      <c r="G25" s="54"/>
      <c r="H25" s="54"/>
      <c r="I25" s="54"/>
      <c r="J25" s="54"/>
    </row>
    <row r="26" spans="1:10">
      <c r="A26" s="53">
        <v>9</v>
      </c>
      <c r="B26" s="105" t="s">
        <v>123</v>
      </c>
      <c r="C26" s="105" t="s">
        <v>104</v>
      </c>
      <c r="D26" s="100">
        <v>5000000</v>
      </c>
      <c r="E26" s="59"/>
      <c r="F26" s="65" t="s">
        <v>37</v>
      </c>
      <c r="G26" s="54"/>
      <c r="H26" s="54"/>
      <c r="I26" s="54"/>
      <c r="J26" s="54"/>
    </row>
    <row r="27" spans="1:10" ht="42">
      <c r="A27" s="53">
        <v>10</v>
      </c>
      <c r="B27" s="105" t="s">
        <v>124</v>
      </c>
      <c r="C27" s="105" t="s">
        <v>103</v>
      </c>
      <c r="D27" s="100">
        <v>2000000</v>
      </c>
      <c r="E27" s="59"/>
      <c r="F27" s="65" t="s">
        <v>37</v>
      </c>
      <c r="G27" s="54"/>
      <c r="H27" s="54"/>
      <c r="I27" s="54"/>
      <c r="J27" s="54"/>
    </row>
    <row r="28" spans="1:10" ht="42">
      <c r="A28" s="53">
        <v>11</v>
      </c>
      <c r="B28" s="105" t="s">
        <v>125</v>
      </c>
      <c r="C28" s="105" t="s">
        <v>106</v>
      </c>
      <c r="D28" s="100">
        <v>4000000</v>
      </c>
      <c r="E28" s="59"/>
      <c r="F28" s="65" t="s">
        <v>37</v>
      </c>
      <c r="G28" s="54"/>
      <c r="H28" s="54"/>
      <c r="I28" s="54"/>
      <c r="J28" s="54"/>
    </row>
  </sheetData>
  <mergeCells count="15">
    <mergeCell ref="J16:J17"/>
    <mergeCell ref="B16:D16"/>
    <mergeCell ref="E16:E17"/>
    <mergeCell ref="F16:F17"/>
    <mergeCell ref="G16:G17"/>
    <mergeCell ref="H16:H17"/>
    <mergeCell ref="I16:I17"/>
    <mergeCell ref="A1:J1"/>
    <mergeCell ref="B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CB8C-1E21-4A8E-8CF1-5468C07E7DF3}">
  <dimension ref="A1:J11"/>
  <sheetViews>
    <sheetView workbookViewId="0">
      <selection activeCell="G13" sqref="G13"/>
    </sheetView>
  </sheetViews>
  <sheetFormatPr defaultColWidth="8.77734375" defaultRowHeight="21"/>
  <cols>
    <col min="1" max="1" width="8.77734375" style="61"/>
    <col min="2" max="2" width="72.109375" style="62" customWidth="1"/>
    <col min="3" max="3" width="25.44140625" style="96" customWidth="1"/>
    <col min="4" max="4" width="17" style="92" customWidth="1"/>
    <col min="5" max="6" width="16.109375" style="63" customWidth="1"/>
    <col min="7" max="10" width="25.33203125" style="64" customWidth="1"/>
    <col min="11" max="16384" width="8.77734375" style="42"/>
  </cols>
  <sheetData>
    <row r="1" spans="1:10" s="39" customFormat="1">
      <c r="A1" s="37" t="s">
        <v>74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86" customFormat="1">
      <c r="A2" s="82"/>
      <c r="B2" s="83" t="s">
        <v>75</v>
      </c>
      <c r="C2" s="84"/>
      <c r="D2" s="84"/>
      <c r="E2" s="85" t="s">
        <v>66</v>
      </c>
      <c r="F2" s="85" t="s">
        <v>67</v>
      </c>
      <c r="G2" s="40" t="s">
        <v>1</v>
      </c>
      <c r="H2" s="40" t="s">
        <v>2</v>
      </c>
      <c r="I2" s="40" t="s">
        <v>3</v>
      </c>
      <c r="J2" s="40" t="s">
        <v>4</v>
      </c>
    </row>
    <row r="3" spans="1:10" s="39" customFormat="1">
      <c r="A3" s="82"/>
      <c r="B3" s="87" t="s">
        <v>5</v>
      </c>
      <c r="C3" s="93" t="s">
        <v>33</v>
      </c>
      <c r="D3" s="90" t="s">
        <v>6</v>
      </c>
      <c r="E3" s="89"/>
      <c r="F3" s="89"/>
      <c r="G3" s="41"/>
      <c r="H3" s="41"/>
      <c r="I3" s="41"/>
      <c r="J3" s="41"/>
    </row>
    <row r="4" spans="1:10" s="48" customFormat="1" ht="42">
      <c r="A4" s="43">
        <v>1</v>
      </c>
      <c r="B4" s="44" t="s">
        <v>76</v>
      </c>
      <c r="C4" s="94" t="s">
        <v>77</v>
      </c>
      <c r="D4" s="91">
        <v>8000000</v>
      </c>
      <c r="E4" s="65"/>
      <c r="F4" s="65" t="s">
        <v>37</v>
      </c>
      <c r="G4" s="65" t="s">
        <v>37</v>
      </c>
      <c r="H4" s="65" t="s">
        <v>37</v>
      </c>
      <c r="I4" s="65" t="s">
        <v>37</v>
      </c>
      <c r="J4" s="65" t="s">
        <v>37</v>
      </c>
    </row>
    <row r="5" spans="1:10" ht="42">
      <c r="A5" s="43">
        <v>2</v>
      </c>
      <c r="B5" s="49" t="s">
        <v>78</v>
      </c>
      <c r="C5" s="94" t="s">
        <v>79</v>
      </c>
      <c r="D5" s="91">
        <v>7200000</v>
      </c>
      <c r="E5" s="47"/>
      <c r="F5" s="65" t="s">
        <v>37</v>
      </c>
      <c r="G5" s="65" t="s">
        <v>37</v>
      </c>
      <c r="H5" s="65" t="s">
        <v>37</v>
      </c>
      <c r="I5" s="65" t="s">
        <v>37</v>
      </c>
      <c r="J5" s="65" t="s">
        <v>37</v>
      </c>
    </row>
    <row r="6" spans="1:10" s="48" customFormat="1" ht="63">
      <c r="A6" s="43">
        <v>3</v>
      </c>
      <c r="B6" s="44" t="s">
        <v>82</v>
      </c>
      <c r="C6" s="94" t="s">
        <v>83</v>
      </c>
      <c r="D6" s="91">
        <v>19000000</v>
      </c>
      <c r="E6" s="47"/>
      <c r="F6" s="65" t="s">
        <v>37</v>
      </c>
      <c r="G6" s="65" t="s">
        <v>37</v>
      </c>
      <c r="H6" s="65" t="s">
        <v>37</v>
      </c>
      <c r="I6" s="65" t="s">
        <v>37</v>
      </c>
      <c r="J6" s="65" t="s">
        <v>37</v>
      </c>
    </row>
    <row r="7" spans="1:10" ht="63">
      <c r="A7" s="43">
        <v>4</v>
      </c>
      <c r="B7" s="44" t="s">
        <v>84</v>
      </c>
      <c r="C7" s="94" t="s">
        <v>85</v>
      </c>
      <c r="D7" s="91">
        <v>28700000</v>
      </c>
      <c r="E7" s="47"/>
      <c r="F7" s="65" t="s">
        <v>37</v>
      </c>
      <c r="G7" s="65" t="s">
        <v>37</v>
      </c>
      <c r="H7" s="65" t="s">
        <v>37</v>
      </c>
      <c r="I7" s="65" t="s">
        <v>37</v>
      </c>
      <c r="J7" s="65" t="s">
        <v>37</v>
      </c>
    </row>
    <row r="8" spans="1:10" s="48" customFormat="1" ht="42">
      <c r="A8" s="43">
        <v>5</v>
      </c>
      <c r="B8" s="44" t="s">
        <v>86</v>
      </c>
      <c r="C8" s="94" t="s">
        <v>87</v>
      </c>
      <c r="D8" s="91">
        <v>19000000</v>
      </c>
      <c r="E8" s="47"/>
      <c r="F8" s="65" t="s">
        <v>37</v>
      </c>
      <c r="G8" s="65" t="s">
        <v>37</v>
      </c>
      <c r="H8" s="65" t="s">
        <v>37</v>
      </c>
      <c r="I8" s="65" t="s">
        <v>37</v>
      </c>
      <c r="J8" s="65" t="s">
        <v>37</v>
      </c>
    </row>
    <row r="9" spans="1:10" s="48" customFormat="1" ht="42">
      <c r="A9" s="43">
        <v>6</v>
      </c>
      <c r="B9" s="44" t="s">
        <v>88</v>
      </c>
      <c r="C9" s="97" t="s">
        <v>89</v>
      </c>
      <c r="D9" s="91">
        <v>5000000</v>
      </c>
      <c r="E9" s="47"/>
      <c r="F9" s="65" t="s">
        <v>37</v>
      </c>
      <c r="G9" s="65" t="s">
        <v>37</v>
      </c>
      <c r="H9" s="65" t="s">
        <v>37</v>
      </c>
      <c r="I9" s="65" t="s">
        <v>37</v>
      </c>
      <c r="J9" s="65" t="s">
        <v>37</v>
      </c>
    </row>
    <row r="10" spans="1:10" s="48" customFormat="1" ht="42">
      <c r="A10" s="43">
        <v>7</v>
      </c>
      <c r="B10" s="44" t="s">
        <v>90</v>
      </c>
      <c r="C10" s="97" t="s">
        <v>89</v>
      </c>
      <c r="D10" s="91">
        <v>5000000</v>
      </c>
      <c r="E10" s="47"/>
      <c r="F10" s="65" t="s">
        <v>37</v>
      </c>
      <c r="G10" s="65" t="s">
        <v>37</v>
      </c>
      <c r="H10" s="65" t="s">
        <v>37</v>
      </c>
      <c r="I10" s="65" t="s">
        <v>37</v>
      </c>
      <c r="J10" s="65" t="s">
        <v>37</v>
      </c>
    </row>
    <row r="11" spans="1:10" s="48" customFormat="1" ht="63">
      <c r="A11" s="43">
        <v>8</v>
      </c>
      <c r="B11" s="44" t="s">
        <v>80</v>
      </c>
      <c r="C11" s="95" t="s">
        <v>81</v>
      </c>
      <c r="D11" s="91">
        <v>25000000</v>
      </c>
      <c r="E11" s="65" t="s">
        <v>37</v>
      </c>
      <c r="F11" s="65"/>
      <c r="G11" s="65"/>
      <c r="H11" s="65"/>
      <c r="I11" s="65" t="s">
        <v>37</v>
      </c>
      <c r="J11" s="65" t="s">
        <v>37</v>
      </c>
    </row>
  </sheetData>
  <mergeCells count="8">
    <mergeCell ref="A1:J1"/>
    <mergeCell ref="B2:D2"/>
    <mergeCell ref="E2:E3"/>
    <mergeCell ref="F2:F3"/>
    <mergeCell ref="G2:G3"/>
    <mergeCell ref="H2:H3"/>
    <mergeCell ref="I2:I3"/>
    <mergeCell ref="J2:J3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A4D9-3D80-4ADF-B241-4E5AE9C87C68}">
  <dimension ref="A1:J29"/>
  <sheetViews>
    <sheetView workbookViewId="0">
      <selection activeCell="E5" sqref="E5"/>
    </sheetView>
  </sheetViews>
  <sheetFormatPr defaultColWidth="8.77734375" defaultRowHeight="21"/>
  <cols>
    <col min="1" max="1" width="8.77734375" style="61"/>
    <col min="2" max="2" width="72.109375" style="62" customWidth="1"/>
    <col min="3" max="3" width="25.44140625" style="61" customWidth="1"/>
    <col min="4" max="4" width="17" style="63" customWidth="1"/>
    <col min="5" max="6" width="16.109375" style="63" customWidth="1"/>
    <col min="7" max="10" width="25.33203125" style="64" customWidth="1"/>
    <col min="11" max="16384" width="8.77734375" style="42"/>
  </cols>
  <sheetData>
    <row r="1" spans="1:10" s="39" customFormat="1">
      <c r="A1" s="37" t="s">
        <v>73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86" customFormat="1">
      <c r="A2" s="82"/>
      <c r="B2" s="83" t="s">
        <v>36</v>
      </c>
      <c r="C2" s="84"/>
      <c r="D2" s="84"/>
      <c r="E2" s="85" t="s">
        <v>66</v>
      </c>
      <c r="F2" s="85" t="s">
        <v>67</v>
      </c>
      <c r="G2" s="40" t="s">
        <v>1</v>
      </c>
      <c r="H2" s="40" t="s">
        <v>2</v>
      </c>
      <c r="I2" s="40" t="s">
        <v>3</v>
      </c>
      <c r="J2" s="40" t="s">
        <v>4</v>
      </c>
    </row>
    <row r="3" spans="1:10" s="39" customFormat="1">
      <c r="A3" s="82"/>
      <c r="B3" s="87" t="s">
        <v>5</v>
      </c>
      <c r="C3" s="82" t="s">
        <v>33</v>
      </c>
      <c r="D3" s="88" t="s">
        <v>6</v>
      </c>
      <c r="E3" s="89"/>
      <c r="F3" s="89"/>
      <c r="G3" s="41"/>
      <c r="H3" s="41"/>
      <c r="I3" s="41"/>
      <c r="J3" s="41"/>
    </row>
    <row r="4" spans="1:10" s="48" customFormat="1" ht="42">
      <c r="A4" s="43">
        <v>1</v>
      </c>
      <c r="B4" s="44" t="s">
        <v>39</v>
      </c>
      <c r="C4" s="45" t="s">
        <v>38</v>
      </c>
      <c r="D4" s="46"/>
      <c r="E4" s="65"/>
      <c r="F4" s="65" t="s">
        <v>37</v>
      </c>
      <c r="G4" s="65" t="s">
        <v>37</v>
      </c>
      <c r="H4" s="65" t="s">
        <v>37</v>
      </c>
      <c r="I4" s="65" t="s">
        <v>37</v>
      </c>
      <c r="J4" s="65" t="s">
        <v>37</v>
      </c>
    </row>
    <row r="5" spans="1:10" ht="42">
      <c r="A5" s="43">
        <v>2</v>
      </c>
      <c r="B5" s="49" t="s">
        <v>40</v>
      </c>
      <c r="C5" s="50" t="s">
        <v>41</v>
      </c>
      <c r="D5" s="46"/>
      <c r="E5" s="47"/>
      <c r="F5" s="65" t="s">
        <v>37</v>
      </c>
      <c r="G5" s="65" t="s">
        <v>37</v>
      </c>
      <c r="H5" s="65" t="s">
        <v>37</v>
      </c>
      <c r="I5" s="65" t="s">
        <v>37</v>
      </c>
      <c r="J5" s="65" t="s">
        <v>37</v>
      </c>
    </row>
    <row r="6" spans="1:10" s="48" customFormat="1" ht="42">
      <c r="A6" s="43">
        <v>3</v>
      </c>
      <c r="B6" s="44" t="s">
        <v>42</v>
      </c>
      <c r="C6" s="45" t="s">
        <v>43</v>
      </c>
      <c r="D6" s="46"/>
      <c r="E6" s="47"/>
      <c r="F6" s="65" t="s">
        <v>37</v>
      </c>
      <c r="G6" s="65" t="s">
        <v>37</v>
      </c>
      <c r="H6" s="65" t="s">
        <v>37</v>
      </c>
      <c r="I6" s="65" t="s">
        <v>37</v>
      </c>
      <c r="J6" s="65" t="s">
        <v>37</v>
      </c>
    </row>
    <row r="7" spans="1:10" ht="42">
      <c r="A7" s="43">
        <v>4</v>
      </c>
      <c r="B7" s="44" t="s">
        <v>44</v>
      </c>
      <c r="C7" s="43"/>
      <c r="D7" s="46"/>
      <c r="E7" s="47"/>
      <c r="F7" s="65" t="s">
        <v>37</v>
      </c>
      <c r="G7" s="65" t="s">
        <v>37</v>
      </c>
      <c r="H7" s="65" t="s">
        <v>37</v>
      </c>
      <c r="I7" s="65" t="s">
        <v>37</v>
      </c>
      <c r="J7" s="65" t="s">
        <v>37</v>
      </c>
    </row>
    <row r="8" spans="1:10" s="48" customFormat="1">
      <c r="A8" s="43">
        <v>5</v>
      </c>
      <c r="B8" s="49" t="s">
        <v>45</v>
      </c>
      <c r="C8" s="43" t="s">
        <v>46</v>
      </c>
      <c r="D8" s="46"/>
      <c r="E8" s="47"/>
      <c r="F8" s="65" t="s">
        <v>37</v>
      </c>
      <c r="G8" s="65" t="s">
        <v>37</v>
      </c>
      <c r="H8" s="65" t="s">
        <v>37</v>
      </c>
      <c r="I8" s="65" t="s">
        <v>37</v>
      </c>
      <c r="J8" s="65" t="s">
        <v>37</v>
      </c>
    </row>
    <row r="9" spans="1:10" s="48" customFormat="1" ht="42">
      <c r="A9" s="43">
        <v>6</v>
      </c>
      <c r="B9" s="44" t="s">
        <v>48</v>
      </c>
      <c r="C9" s="43" t="s">
        <v>47</v>
      </c>
      <c r="D9" s="46"/>
      <c r="E9" s="47"/>
      <c r="F9" s="65" t="s">
        <v>37</v>
      </c>
      <c r="G9" s="65" t="s">
        <v>37</v>
      </c>
      <c r="H9" s="65" t="s">
        <v>37</v>
      </c>
      <c r="I9" s="65" t="s">
        <v>37</v>
      </c>
      <c r="J9" s="65" t="s">
        <v>37</v>
      </c>
    </row>
    <row r="10" spans="1:10" s="48" customFormat="1" ht="42">
      <c r="A10" s="43">
        <v>7</v>
      </c>
      <c r="B10" s="44" t="s">
        <v>50</v>
      </c>
      <c r="C10" s="43" t="s">
        <v>51</v>
      </c>
      <c r="D10" s="46"/>
      <c r="E10" s="47"/>
      <c r="F10" s="65" t="s">
        <v>37</v>
      </c>
      <c r="G10" s="65" t="s">
        <v>37</v>
      </c>
      <c r="H10" s="65" t="s">
        <v>37</v>
      </c>
      <c r="I10" s="65" t="s">
        <v>37</v>
      </c>
      <c r="J10" s="65" t="s">
        <v>37</v>
      </c>
    </row>
    <row r="11" spans="1:10" s="48" customFormat="1" ht="42">
      <c r="A11" s="43">
        <v>8</v>
      </c>
      <c r="B11" s="44" t="s">
        <v>52</v>
      </c>
      <c r="C11" s="43" t="s">
        <v>53</v>
      </c>
      <c r="D11" s="46"/>
      <c r="E11" s="47"/>
      <c r="F11" s="65" t="s">
        <v>37</v>
      </c>
      <c r="G11" s="65" t="s">
        <v>37</v>
      </c>
      <c r="H11" s="65" t="s">
        <v>37</v>
      </c>
      <c r="I11" s="65" t="s">
        <v>37</v>
      </c>
      <c r="J11" s="65" t="s">
        <v>37</v>
      </c>
    </row>
    <row r="12" spans="1:10" s="48" customFormat="1">
      <c r="A12" s="43">
        <v>9</v>
      </c>
      <c r="B12" s="49" t="s">
        <v>49</v>
      </c>
      <c r="C12" s="43"/>
      <c r="D12" s="46"/>
      <c r="E12" s="47"/>
      <c r="F12" s="65" t="s">
        <v>37</v>
      </c>
      <c r="G12" s="65" t="s">
        <v>37</v>
      </c>
      <c r="H12" s="65" t="s">
        <v>37</v>
      </c>
      <c r="I12" s="65" t="s">
        <v>37</v>
      </c>
      <c r="J12" s="65" t="s">
        <v>37</v>
      </c>
    </row>
    <row r="13" spans="1:10" s="80" customFormat="1">
      <c r="A13" s="76"/>
      <c r="B13" s="77" t="s">
        <v>54</v>
      </c>
      <c r="C13" s="78"/>
      <c r="D13" s="78"/>
      <c r="E13" s="79" t="s">
        <v>66</v>
      </c>
      <c r="F13" s="79" t="s">
        <v>67</v>
      </c>
      <c r="G13" s="51" t="s">
        <v>1</v>
      </c>
      <c r="H13" s="51" t="s">
        <v>2</v>
      </c>
      <c r="I13" s="51" t="s">
        <v>3</v>
      </c>
      <c r="J13" s="51" t="s">
        <v>4</v>
      </c>
    </row>
    <row r="14" spans="1:10" s="39" customFormat="1">
      <c r="A14" s="74"/>
      <c r="B14" s="73" t="s">
        <v>5</v>
      </c>
      <c r="C14" s="74"/>
      <c r="D14" s="75" t="s">
        <v>6</v>
      </c>
      <c r="E14" s="81"/>
      <c r="F14" s="81"/>
      <c r="G14" s="55"/>
      <c r="H14" s="55"/>
      <c r="I14" s="55"/>
      <c r="J14" s="55"/>
    </row>
    <row r="15" spans="1:10" s="57" customFormat="1" ht="42">
      <c r="A15" s="43">
        <v>1</v>
      </c>
      <c r="B15" s="44" t="s">
        <v>55</v>
      </c>
      <c r="C15" s="56" t="s">
        <v>60</v>
      </c>
      <c r="D15" s="46"/>
      <c r="E15" s="46"/>
      <c r="F15" s="65" t="s">
        <v>37</v>
      </c>
      <c r="G15" s="47"/>
      <c r="H15" s="47"/>
      <c r="I15" s="47"/>
      <c r="J15" s="47"/>
    </row>
    <row r="16" spans="1:10">
      <c r="A16" s="43">
        <v>2</v>
      </c>
      <c r="B16" s="44" t="s">
        <v>56</v>
      </c>
      <c r="C16" s="43"/>
      <c r="D16" s="46"/>
      <c r="E16" s="46"/>
      <c r="F16" s="65" t="s">
        <v>37</v>
      </c>
      <c r="G16" s="47"/>
      <c r="H16" s="47"/>
      <c r="I16" s="47"/>
      <c r="J16" s="47"/>
    </row>
    <row r="17" spans="1:10" s="57" customFormat="1">
      <c r="A17" s="43">
        <v>3</v>
      </c>
      <c r="B17" s="49" t="s">
        <v>57</v>
      </c>
      <c r="C17" s="43"/>
      <c r="D17" s="46"/>
      <c r="E17" s="65" t="s">
        <v>37</v>
      </c>
      <c r="F17" s="65"/>
      <c r="G17" s="47"/>
      <c r="H17" s="47"/>
      <c r="I17" s="47"/>
      <c r="J17" s="47"/>
    </row>
    <row r="18" spans="1:10" ht="42">
      <c r="A18" s="43">
        <v>4</v>
      </c>
      <c r="B18" s="44" t="s">
        <v>58</v>
      </c>
      <c r="C18" s="43"/>
      <c r="D18" s="46"/>
      <c r="E18" s="46"/>
      <c r="F18" s="65" t="s">
        <v>37</v>
      </c>
      <c r="G18" s="47"/>
      <c r="H18" s="47"/>
      <c r="I18" s="47"/>
      <c r="J18" s="47"/>
    </row>
    <row r="19" spans="1:10" s="57" customFormat="1" ht="42">
      <c r="A19" s="43">
        <v>5</v>
      </c>
      <c r="B19" s="44" t="s">
        <v>59</v>
      </c>
      <c r="C19" s="43"/>
      <c r="D19" s="46"/>
      <c r="E19" s="46"/>
      <c r="F19" s="65" t="s">
        <v>37</v>
      </c>
      <c r="G19" s="47"/>
      <c r="H19" s="47"/>
      <c r="I19" s="47"/>
      <c r="J19" s="47"/>
    </row>
    <row r="20" spans="1:10" ht="42">
      <c r="A20" s="43">
        <v>6</v>
      </c>
      <c r="B20" s="44" t="s">
        <v>61</v>
      </c>
      <c r="C20" s="43" t="s">
        <v>62</v>
      </c>
      <c r="D20" s="46"/>
      <c r="E20" s="65" t="s">
        <v>37</v>
      </c>
      <c r="F20" s="46"/>
      <c r="G20" s="47"/>
      <c r="H20" s="47"/>
      <c r="I20" s="47"/>
      <c r="J20" s="65" t="s">
        <v>37</v>
      </c>
    </row>
    <row r="21" spans="1:10" s="57" customFormat="1" ht="42">
      <c r="A21" s="43">
        <v>7</v>
      </c>
      <c r="B21" s="44" t="s">
        <v>63</v>
      </c>
      <c r="C21" s="43" t="s">
        <v>62</v>
      </c>
      <c r="D21" s="46"/>
      <c r="E21" s="65" t="s">
        <v>37</v>
      </c>
      <c r="F21" s="46"/>
      <c r="G21" s="47"/>
      <c r="H21" s="47"/>
      <c r="I21" s="47"/>
      <c r="J21" s="65" t="s">
        <v>37</v>
      </c>
    </row>
    <row r="22" spans="1:10" ht="42">
      <c r="A22" s="43">
        <v>8</v>
      </c>
      <c r="B22" s="44" t="s">
        <v>64</v>
      </c>
      <c r="C22" s="43" t="s">
        <v>62</v>
      </c>
      <c r="D22" s="46"/>
      <c r="E22" s="65" t="s">
        <v>37</v>
      </c>
      <c r="F22" s="46"/>
      <c r="G22" s="47"/>
      <c r="H22" s="47"/>
      <c r="I22" s="47"/>
      <c r="J22" s="65" t="s">
        <v>37</v>
      </c>
    </row>
    <row r="23" spans="1:10" s="57" customFormat="1" ht="42">
      <c r="A23" s="43">
        <v>9</v>
      </c>
      <c r="B23" s="44" t="s">
        <v>65</v>
      </c>
      <c r="C23" s="43" t="s">
        <v>62</v>
      </c>
      <c r="D23" s="46"/>
      <c r="E23" s="65" t="s">
        <v>37</v>
      </c>
      <c r="F23" s="46"/>
      <c r="G23" s="47"/>
      <c r="H23" s="47"/>
      <c r="I23" s="47"/>
      <c r="J23" s="65" t="s">
        <v>37</v>
      </c>
    </row>
    <row r="24" spans="1:10" s="52" customFormat="1">
      <c r="A24" s="66"/>
      <c r="B24" s="71" t="s">
        <v>68</v>
      </c>
      <c r="C24" s="72"/>
      <c r="D24" s="72"/>
      <c r="E24" s="69" t="s">
        <v>66</v>
      </c>
      <c r="F24" s="69" t="s">
        <v>67</v>
      </c>
      <c r="G24" s="67" t="s">
        <v>1</v>
      </c>
      <c r="H24" s="67" t="s">
        <v>2</v>
      </c>
      <c r="I24" s="67" t="s">
        <v>3</v>
      </c>
      <c r="J24" s="67" t="s">
        <v>4</v>
      </c>
    </row>
    <row r="25" spans="1:10">
      <c r="A25" s="53"/>
      <c r="B25" s="73" t="s">
        <v>5</v>
      </c>
      <c r="C25" s="74"/>
      <c r="D25" s="75" t="s">
        <v>6</v>
      </c>
      <c r="E25" s="70"/>
      <c r="F25" s="70"/>
      <c r="G25" s="68"/>
      <c r="H25" s="68"/>
      <c r="I25" s="68"/>
      <c r="J25" s="68"/>
    </row>
    <row r="26" spans="1:10" ht="31.8" customHeight="1">
      <c r="A26" s="53">
        <v>1</v>
      </c>
      <c r="B26" s="58" t="s">
        <v>69</v>
      </c>
      <c r="C26" s="53"/>
      <c r="D26" s="59"/>
      <c r="E26" s="59"/>
      <c r="F26" s="59"/>
      <c r="G26" s="54"/>
      <c r="H26" s="54"/>
      <c r="I26" s="54"/>
      <c r="J26" s="54"/>
    </row>
    <row r="27" spans="1:10" ht="31.8" customHeight="1">
      <c r="A27" s="53">
        <v>2</v>
      </c>
      <c r="B27" s="58" t="s">
        <v>70</v>
      </c>
      <c r="C27" s="53"/>
      <c r="D27" s="59"/>
      <c r="E27" s="65" t="s">
        <v>37</v>
      </c>
      <c r="F27" s="59"/>
      <c r="G27" s="54"/>
      <c r="H27" s="54"/>
      <c r="I27" s="54"/>
      <c r="J27" s="54"/>
    </row>
    <row r="28" spans="1:10" ht="55.2" customHeight="1">
      <c r="A28" s="53">
        <v>3</v>
      </c>
      <c r="B28" s="58" t="s">
        <v>71</v>
      </c>
      <c r="C28" s="53"/>
      <c r="D28" s="59"/>
      <c r="E28" s="59"/>
      <c r="F28" s="65" t="s">
        <v>37</v>
      </c>
      <c r="G28" s="54"/>
      <c r="H28" s="54"/>
      <c r="I28" s="54"/>
      <c r="J28" s="54"/>
    </row>
    <row r="29" spans="1:10">
      <c r="A29" s="53">
        <v>4</v>
      </c>
      <c r="B29" s="60" t="s">
        <v>72</v>
      </c>
      <c r="C29" s="53"/>
      <c r="D29" s="59"/>
      <c r="E29" s="59"/>
      <c r="F29" s="65" t="s">
        <v>37</v>
      </c>
      <c r="G29" s="54"/>
      <c r="H29" s="54"/>
      <c r="I29" s="54"/>
      <c r="J29" s="54"/>
    </row>
  </sheetData>
  <mergeCells count="22">
    <mergeCell ref="B24:D24"/>
    <mergeCell ref="G24:G25"/>
    <mergeCell ref="H24:H25"/>
    <mergeCell ref="I24:I25"/>
    <mergeCell ref="J24:J25"/>
    <mergeCell ref="E13:E14"/>
    <mergeCell ref="F13:F14"/>
    <mergeCell ref="E24:E25"/>
    <mergeCell ref="F24:F25"/>
    <mergeCell ref="B13:D13"/>
    <mergeCell ref="G13:G14"/>
    <mergeCell ref="H13:H14"/>
    <mergeCell ref="I13:I14"/>
    <mergeCell ref="J13:J14"/>
    <mergeCell ref="E2:E3"/>
    <mergeCell ref="F2:F3"/>
    <mergeCell ref="A1:J1"/>
    <mergeCell ref="B2:D2"/>
    <mergeCell ref="G2:G3"/>
    <mergeCell ref="H2:H3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EC05-7F78-4DC4-ADEC-AD616D57ECED}">
  <dimension ref="A1:R23"/>
  <sheetViews>
    <sheetView workbookViewId="0">
      <selection activeCell="G9" sqref="G9"/>
    </sheetView>
  </sheetViews>
  <sheetFormatPr defaultColWidth="8.77734375" defaultRowHeight="27"/>
  <cols>
    <col min="1" max="1" width="8.77734375" style="6"/>
    <col min="2" max="2" width="67.77734375" style="2" customWidth="1"/>
    <col min="3" max="3" width="17.44140625" style="6" customWidth="1"/>
    <col min="4" max="4" width="18.44140625" style="7" customWidth="1"/>
    <col min="5" max="5" width="16.109375" style="7" customWidth="1"/>
    <col min="6" max="6" width="19" style="7" customWidth="1"/>
    <col min="7" max="8" width="16.109375" style="7" customWidth="1"/>
    <col min="9" max="18" width="8.77734375" style="30"/>
    <col min="19" max="16384" width="8.77734375" style="2"/>
  </cols>
  <sheetData>
    <row r="1" spans="1:18" s="8" customFormat="1">
      <c r="A1" s="9" t="s">
        <v>35</v>
      </c>
      <c r="B1" s="10"/>
      <c r="C1" s="10"/>
      <c r="D1" s="10"/>
      <c r="E1" s="10"/>
      <c r="F1" s="10"/>
      <c r="G1" s="10"/>
      <c r="H1" s="10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1" customFormat="1">
      <c r="A2" s="11"/>
      <c r="B2" s="33" t="s">
        <v>0</v>
      </c>
      <c r="C2" s="34"/>
      <c r="D2" s="34"/>
      <c r="E2" s="24" t="s">
        <v>1</v>
      </c>
      <c r="F2" s="24" t="s">
        <v>2</v>
      </c>
      <c r="G2" s="24" t="s">
        <v>3</v>
      </c>
      <c r="H2" s="24" t="s">
        <v>4</v>
      </c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12"/>
      <c r="B3" s="26" t="s">
        <v>5</v>
      </c>
      <c r="C3" s="27" t="s">
        <v>33</v>
      </c>
      <c r="D3" s="28" t="s">
        <v>6</v>
      </c>
      <c r="E3" s="25"/>
      <c r="F3" s="25"/>
      <c r="G3" s="25"/>
      <c r="H3" s="25"/>
    </row>
    <row r="4" spans="1:18" s="3" customFormat="1">
      <c r="A4" s="14">
        <v>1</v>
      </c>
      <c r="B4" s="15" t="s">
        <v>7</v>
      </c>
      <c r="C4" s="14" t="s">
        <v>8</v>
      </c>
      <c r="D4" s="16">
        <f>E4+F4+G4+H4</f>
        <v>1000000</v>
      </c>
      <c r="E4" s="16"/>
      <c r="F4" s="16">
        <f>1000000</f>
        <v>1000000</v>
      </c>
      <c r="G4" s="16"/>
      <c r="H4" s="16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12"/>
      <c r="B5" s="17" t="s">
        <v>9</v>
      </c>
      <c r="C5" s="12"/>
      <c r="D5" s="13"/>
      <c r="E5" s="13"/>
      <c r="F5" s="13"/>
      <c r="G5" s="13"/>
      <c r="H5" s="13"/>
    </row>
    <row r="6" spans="1:18" s="3" customFormat="1">
      <c r="A6" s="14">
        <v>2</v>
      </c>
      <c r="B6" s="15" t="s">
        <v>10</v>
      </c>
      <c r="C6" s="14" t="s">
        <v>11</v>
      </c>
      <c r="D6" s="16">
        <f t="shared" ref="D6:D10" si="0">E6+F6+G6+H6</f>
        <v>0</v>
      </c>
      <c r="E6" s="16"/>
      <c r="F6" s="16"/>
      <c r="G6" s="16"/>
      <c r="H6" s="16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12"/>
      <c r="B7" s="17" t="s">
        <v>12</v>
      </c>
      <c r="C7" s="12"/>
      <c r="D7" s="13"/>
      <c r="E7" s="13"/>
      <c r="F7" s="13"/>
      <c r="G7" s="13"/>
      <c r="H7" s="13"/>
    </row>
    <row r="8" spans="1:18" s="3" customFormat="1">
      <c r="A8" s="14">
        <v>3</v>
      </c>
      <c r="B8" s="15" t="s">
        <v>13</v>
      </c>
      <c r="C8" s="14" t="s">
        <v>14</v>
      </c>
      <c r="D8" s="16">
        <f t="shared" si="0"/>
        <v>7654434.4000000004</v>
      </c>
      <c r="E8" s="16"/>
      <c r="F8" s="16">
        <f>3348815.4+4305619</f>
        <v>7654434.4000000004</v>
      </c>
      <c r="G8" s="16"/>
      <c r="H8" s="16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15.2">
      <c r="A9" s="12"/>
      <c r="B9" s="18" t="s">
        <v>34</v>
      </c>
      <c r="C9" s="12"/>
      <c r="D9" s="13"/>
      <c r="E9" s="13" t="s">
        <v>15</v>
      </c>
      <c r="F9" s="13"/>
      <c r="G9" s="13" t="s">
        <v>16</v>
      </c>
      <c r="H9" s="13" t="s">
        <v>17</v>
      </c>
    </row>
    <row r="10" spans="1:18" s="3" customFormat="1">
      <c r="A10" s="14">
        <v>4</v>
      </c>
      <c r="B10" s="15" t="s">
        <v>18</v>
      </c>
      <c r="C10" s="14" t="s">
        <v>14</v>
      </c>
      <c r="D10" s="16">
        <f t="shared" si="0"/>
        <v>7200000</v>
      </c>
      <c r="E10" s="16"/>
      <c r="F10" s="16">
        <v>7200000</v>
      </c>
      <c r="G10" s="16"/>
      <c r="H10" s="16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8.4">
      <c r="A11" s="12"/>
      <c r="B11" s="18" t="s">
        <v>19</v>
      </c>
      <c r="C11" s="12"/>
      <c r="D11" s="13"/>
      <c r="E11" s="13"/>
      <c r="F11" s="13"/>
      <c r="G11" s="13"/>
      <c r="H11" s="13"/>
    </row>
    <row r="12" spans="1:18" s="4" customFormat="1">
      <c r="A12" s="19"/>
      <c r="B12" s="35" t="s">
        <v>20</v>
      </c>
      <c r="C12" s="36"/>
      <c r="D12" s="36"/>
      <c r="E12" s="31" t="s">
        <v>1</v>
      </c>
      <c r="F12" s="31" t="s">
        <v>2</v>
      </c>
      <c r="G12" s="31" t="s">
        <v>3</v>
      </c>
      <c r="H12" s="31" t="s">
        <v>4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>
      <c r="A13" s="12"/>
      <c r="B13" s="26" t="s">
        <v>5</v>
      </c>
      <c r="C13" s="27" t="s">
        <v>33</v>
      </c>
      <c r="D13" s="28" t="s">
        <v>6</v>
      </c>
      <c r="E13" s="32"/>
      <c r="F13" s="32"/>
      <c r="G13" s="32"/>
      <c r="H13" s="32"/>
    </row>
    <row r="14" spans="1:18" s="5" customFormat="1">
      <c r="A14" s="20">
        <v>1</v>
      </c>
      <c r="B14" s="21" t="s">
        <v>21</v>
      </c>
      <c r="C14" s="20" t="s">
        <v>11</v>
      </c>
      <c r="D14" s="22">
        <f>E14+F14+G14+H14</f>
        <v>0</v>
      </c>
      <c r="E14" s="22"/>
      <c r="F14" s="22"/>
      <c r="G14" s="22"/>
      <c r="H14" s="22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38.4">
      <c r="A15" s="12"/>
      <c r="B15" s="18" t="s">
        <v>22</v>
      </c>
      <c r="C15" s="12"/>
      <c r="D15" s="13"/>
      <c r="E15" s="13"/>
      <c r="F15" s="13"/>
      <c r="G15" s="13"/>
      <c r="H15" s="13"/>
    </row>
    <row r="16" spans="1:18" s="5" customFormat="1">
      <c r="A16" s="20">
        <v>2</v>
      </c>
      <c r="B16" s="21" t="s">
        <v>23</v>
      </c>
      <c r="C16" s="20" t="s">
        <v>24</v>
      </c>
      <c r="D16" s="22">
        <f t="shared" ref="D16:D22" si="1">E16+F16+G16+H16</f>
        <v>7350000</v>
      </c>
      <c r="E16" s="22">
        <v>2800000</v>
      </c>
      <c r="F16" s="22">
        <v>1400000</v>
      </c>
      <c r="G16" s="22">
        <v>2800000</v>
      </c>
      <c r="H16" s="22">
        <v>350000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57.6">
      <c r="A17" s="12"/>
      <c r="B17" s="18" t="s">
        <v>25</v>
      </c>
      <c r="C17" s="12"/>
      <c r="D17" s="13"/>
      <c r="E17" s="13"/>
      <c r="F17" s="13"/>
      <c r="G17" s="13"/>
      <c r="H17" s="13"/>
    </row>
    <row r="18" spans="1:18" s="5" customFormat="1">
      <c r="A18" s="20">
        <v>3</v>
      </c>
      <c r="B18" s="21" t="s">
        <v>26</v>
      </c>
      <c r="C18" s="20" t="s">
        <v>24</v>
      </c>
      <c r="D18" s="22">
        <f t="shared" si="1"/>
        <v>2072000</v>
      </c>
      <c r="E18" s="22"/>
      <c r="F18" s="22">
        <v>2072000</v>
      </c>
      <c r="G18" s="22"/>
      <c r="H18" s="22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>
      <c r="A19" s="12"/>
      <c r="B19" s="18" t="s">
        <v>27</v>
      </c>
      <c r="C19" s="12"/>
      <c r="D19" s="13"/>
      <c r="E19" s="13"/>
      <c r="F19" s="13"/>
      <c r="G19" s="13"/>
      <c r="H19" s="13"/>
    </row>
    <row r="20" spans="1:18" s="5" customFormat="1">
      <c r="A20" s="20">
        <v>4</v>
      </c>
      <c r="B20" s="21" t="s">
        <v>28</v>
      </c>
      <c r="C20" s="20" t="s">
        <v>29</v>
      </c>
      <c r="D20" s="22">
        <f t="shared" si="1"/>
        <v>41250000</v>
      </c>
      <c r="E20" s="22"/>
      <c r="F20" s="23">
        <f>16500000+16500000</f>
        <v>33000000</v>
      </c>
      <c r="G20" s="22">
        <v>8250000</v>
      </c>
      <c r="H20" s="22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76.8">
      <c r="A21" s="12"/>
      <c r="B21" s="18" t="s">
        <v>30</v>
      </c>
      <c r="C21" s="12"/>
      <c r="D21" s="13"/>
      <c r="E21" s="13"/>
      <c r="F21" s="13"/>
      <c r="G21" s="13"/>
      <c r="H21" s="13"/>
    </row>
    <row r="22" spans="1:18" s="5" customFormat="1">
      <c r="A22" s="20">
        <v>5</v>
      </c>
      <c r="B22" s="21" t="s">
        <v>31</v>
      </c>
      <c r="C22" s="20" t="s">
        <v>24</v>
      </c>
      <c r="D22" s="22">
        <f t="shared" si="1"/>
        <v>16500000</v>
      </c>
      <c r="E22" s="22">
        <v>6000000</v>
      </c>
      <c r="F22" s="22">
        <f>3000000</f>
        <v>3000000</v>
      </c>
      <c r="G22" s="22">
        <v>6000000</v>
      </c>
      <c r="H22" s="22">
        <v>1500000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57.6">
      <c r="A23" s="12"/>
      <c r="B23" s="18" t="s">
        <v>32</v>
      </c>
      <c r="C23" s="12"/>
      <c r="D23" s="13"/>
      <c r="E23" s="13"/>
      <c r="F23" s="13"/>
      <c r="G23" s="13"/>
      <c r="H23" s="13"/>
    </row>
  </sheetData>
  <mergeCells count="11">
    <mergeCell ref="H12:H13"/>
    <mergeCell ref="A1:H1"/>
    <mergeCell ref="B2:D2"/>
    <mergeCell ref="B12:D12"/>
    <mergeCell ref="E2:E3"/>
    <mergeCell ref="F2:F3"/>
    <mergeCell ref="G2:G3"/>
    <mergeCell ref="H2:H3"/>
    <mergeCell ref="E12:E13"/>
    <mergeCell ref="F12:F13"/>
    <mergeCell ref="G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ประเด็นที่ 1</vt:lpstr>
      <vt:lpstr>ประเด็นที่ 2</vt:lpstr>
      <vt:lpstr>ประเด็นที่ 3</vt:lpstr>
      <vt:lpstr>ประเด็นที่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2022-08-24T02:02:42Z</dcterms:created>
  <dcterms:modified xsi:type="dcterms:W3CDTF">2022-08-24T03:18:30Z</dcterms:modified>
</cp:coreProperties>
</file>