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work\1 FTES\FTES-66\สำรองข้อมูล\"/>
    </mc:Choice>
  </mc:AlternateContent>
  <xr:revisionPtr revIDLastSave="0" documentId="8_{A4D9EAF6-6304-427F-A206-1975EA7304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ภาพรวม 2566" sheetId="26" r:id="rId1"/>
    <sheet name="ภาพรวม 2566 " sheetId="20" r:id="rId2"/>
    <sheet name="ผลิต 2566 (คณะปรับ)" sheetId="21" r:id="rId3"/>
    <sheet name="ประมง 2566" sheetId="17" r:id="rId4"/>
    <sheet name="สัตว์ฯ 2566" sheetId="9" r:id="rId5"/>
    <sheet name="วิทย์ฯ 2566" sheetId="3" r:id="rId6"/>
    <sheet name="วิศว 2566" sheetId="5" r:id="rId7"/>
    <sheet name="ว.พลังงาน 2566" sheetId="6" r:id="rId8"/>
    <sheet name="สถาปัตย์ 2566" sheetId="18" r:id="rId9"/>
    <sheet name="พยาบาล 2566" sheetId="8" r:id="rId10"/>
    <sheet name="บริหาร 2566 (ปรับ160568)" sheetId="25" r:id="rId11"/>
    <sheet name="เศรษฐศาสตร์ฯ 2566 (ปรับ)" sheetId="29" r:id="rId12"/>
    <sheet name="ศิลปฯ 2566" sheetId="10" r:id="rId13"/>
    <sheet name="ท่องเที่ยว 2566" sheetId="2" r:id="rId14"/>
    <sheet name="สารสนเทศ 2566" sheetId="13" r:id="rId15"/>
    <sheet name="ว.บริหารฯ2566" sheetId="12" r:id="rId16"/>
    <sheet name="ว.นานาชาติ 2566" sheetId="19" r:id="rId17"/>
    <sheet name="แม่โจ้-แพร่ 2566" sheetId="7" r:id="rId18"/>
    <sheet name="แม่โจ้-ชุมพร 2566" sheetId="14" r:id="rId19"/>
  </sheets>
  <definedNames>
    <definedName name="_xlnm.Print_Titles" localSheetId="13">'ท่องเที่ยว 2566'!$2:$4</definedName>
    <definedName name="_xlnm.Print_Titles" localSheetId="10">'บริหาร 2566 (ปรับ160568)'!$2:$4</definedName>
    <definedName name="_xlnm.Print_Titles" localSheetId="3">'ประมง 2566'!$2:$4</definedName>
    <definedName name="_xlnm.Print_Titles" localSheetId="2">'ผลิต 2566 (คณะปรับ)'!$2:$4</definedName>
    <definedName name="_xlnm.Print_Titles" localSheetId="9">'พยาบาล 2566'!$2:$4</definedName>
    <definedName name="_xlnm.Print_Titles" localSheetId="0">'ภาพรวม 2566'!$2:$4</definedName>
    <definedName name="_xlnm.Print_Titles" localSheetId="1">'ภาพรวม 2566 '!$2:$4</definedName>
    <definedName name="_xlnm.Print_Titles" localSheetId="18">'แม่โจ้-ชุมพร 2566'!$2:$4</definedName>
    <definedName name="_xlnm.Print_Titles" localSheetId="17">'แม่โจ้-แพร่ 2566'!$2:$4</definedName>
    <definedName name="_xlnm.Print_Titles" localSheetId="16">'ว.นานาชาติ 2566'!$2:$4</definedName>
    <definedName name="_xlnm.Print_Titles" localSheetId="15">ว.บริหารฯ2566!$2:$4</definedName>
    <definedName name="_xlnm.Print_Titles" localSheetId="7">'ว.พลังงาน 2566'!$2:$4</definedName>
    <definedName name="_xlnm.Print_Titles" localSheetId="5">'วิทย์ฯ 2566'!$2:$4</definedName>
    <definedName name="_xlnm.Print_Titles" localSheetId="6">'วิศว 2566'!$2:$4</definedName>
    <definedName name="_xlnm.Print_Titles" localSheetId="12">'ศิลปฯ 2566'!$2:$4</definedName>
    <definedName name="_xlnm.Print_Titles" localSheetId="11">'เศรษฐศาสตร์ฯ 2566 (ปรับ)'!$2:$4</definedName>
    <definedName name="_xlnm.Print_Titles" localSheetId="8">'สถาปัตย์ 2566'!$2:$4</definedName>
    <definedName name="_xlnm.Print_Titles" localSheetId="4">'สัตว์ฯ 2566'!$2:$4</definedName>
    <definedName name="_xlnm.Print_Titles" localSheetId="14">'สารสนเทศ 2566'!$2:$4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9" l="1"/>
  <c r="D7" i="29"/>
  <c r="E7" i="29"/>
  <c r="F7" i="29"/>
  <c r="G7" i="29"/>
  <c r="H7" i="29"/>
  <c r="I7" i="29"/>
  <c r="J7" i="29"/>
  <c r="B7" i="29"/>
  <c r="C8" i="29"/>
  <c r="D8" i="29"/>
  <c r="E8" i="29"/>
  <c r="F8" i="29"/>
  <c r="G8" i="29"/>
  <c r="H8" i="29"/>
  <c r="I8" i="29"/>
  <c r="J8" i="29"/>
  <c r="B8" i="29"/>
  <c r="B44" i="29"/>
  <c r="B10" i="29" l="1"/>
  <c r="C10" i="29"/>
  <c r="D10" i="29"/>
  <c r="E10" i="29"/>
  <c r="F10" i="29"/>
  <c r="G10" i="29"/>
  <c r="H10" i="29"/>
  <c r="I10" i="29"/>
  <c r="J10" i="29"/>
  <c r="C44" i="29"/>
  <c r="D44" i="29"/>
  <c r="E44" i="29"/>
  <c r="F44" i="29"/>
  <c r="G44" i="29"/>
  <c r="H44" i="29"/>
  <c r="I44" i="29"/>
  <c r="J44" i="29"/>
  <c r="B73" i="29"/>
  <c r="C73" i="29"/>
  <c r="D73" i="29"/>
  <c r="E73" i="29"/>
  <c r="F73" i="29"/>
  <c r="G73" i="29"/>
  <c r="H73" i="29"/>
  <c r="I73" i="29"/>
  <c r="J73" i="29"/>
  <c r="B82" i="29"/>
  <c r="C82" i="29"/>
  <c r="D82" i="29"/>
  <c r="E82" i="29"/>
  <c r="F82" i="29"/>
  <c r="G82" i="29"/>
  <c r="H82" i="29"/>
  <c r="I82" i="29"/>
  <c r="J82" i="29"/>
  <c r="B112" i="29"/>
  <c r="C112" i="29"/>
  <c r="D112" i="29"/>
  <c r="E112" i="29"/>
  <c r="F112" i="29"/>
  <c r="G112" i="29"/>
  <c r="H112" i="29"/>
  <c r="I112" i="29"/>
  <c r="J112" i="29"/>
  <c r="B127" i="29"/>
  <c r="C127" i="29"/>
  <c r="D127" i="29"/>
  <c r="E127" i="29"/>
  <c r="F127" i="29"/>
  <c r="G127" i="29"/>
  <c r="I127" i="29"/>
  <c r="B149" i="29"/>
  <c r="F149" i="29"/>
  <c r="J149" i="29"/>
  <c r="B150" i="29"/>
  <c r="C150" i="29"/>
  <c r="C149" i="29" s="1"/>
  <c r="D150" i="29"/>
  <c r="D149" i="29" s="1"/>
  <c r="E150" i="29"/>
  <c r="E149" i="29" s="1"/>
  <c r="F150" i="29"/>
  <c r="G150" i="29"/>
  <c r="G149" i="29" s="1"/>
  <c r="H150" i="29"/>
  <c r="H149" i="29" s="1"/>
  <c r="I150" i="29"/>
  <c r="I149" i="29" s="1"/>
  <c r="F97" i="26"/>
  <c r="O95" i="26"/>
  <c r="N95" i="26"/>
  <c r="M95" i="26"/>
  <c r="K95" i="26"/>
  <c r="I95" i="26"/>
  <c r="G95" i="26"/>
  <c r="E95" i="26"/>
  <c r="D95" i="26"/>
  <c r="C95" i="26"/>
  <c r="O90" i="26"/>
  <c r="N90" i="26"/>
  <c r="M90" i="26"/>
  <c r="K90" i="26"/>
  <c r="I90" i="26"/>
  <c r="G90" i="26"/>
  <c r="E90" i="26"/>
  <c r="D90" i="26"/>
  <c r="C90" i="26"/>
  <c r="O84" i="26"/>
  <c r="N84" i="26"/>
  <c r="M84" i="26"/>
  <c r="K84" i="26"/>
  <c r="I84" i="26"/>
  <c r="G84" i="26"/>
  <c r="E84" i="26"/>
  <c r="D84" i="26"/>
  <c r="C84" i="26"/>
  <c r="O79" i="26"/>
  <c r="N79" i="26"/>
  <c r="M79" i="26"/>
  <c r="K79" i="26"/>
  <c r="I79" i="26"/>
  <c r="G79" i="26"/>
  <c r="E79" i="26"/>
  <c r="D79" i="26"/>
  <c r="C79" i="26"/>
  <c r="O75" i="26"/>
  <c r="N75" i="26"/>
  <c r="M75" i="26"/>
  <c r="K75" i="26"/>
  <c r="I75" i="26"/>
  <c r="G75" i="26"/>
  <c r="E75" i="26"/>
  <c r="D75" i="26"/>
  <c r="C75" i="26"/>
  <c r="O70" i="26"/>
  <c r="N70" i="26"/>
  <c r="M70" i="26"/>
  <c r="K70" i="26"/>
  <c r="I70" i="26"/>
  <c r="G70" i="26"/>
  <c r="E70" i="26"/>
  <c r="D70" i="26"/>
  <c r="C70" i="26"/>
  <c r="E64" i="26"/>
  <c r="D64" i="26"/>
  <c r="C64" i="26"/>
  <c r="O59" i="26"/>
  <c r="N59" i="26"/>
  <c r="M59" i="26"/>
  <c r="K59" i="26"/>
  <c r="I59" i="26"/>
  <c r="G59" i="26"/>
  <c r="E59" i="26"/>
  <c r="D59" i="26"/>
  <c r="C59" i="26"/>
  <c r="O54" i="26"/>
  <c r="N54" i="26"/>
  <c r="M54" i="26"/>
  <c r="K54" i="26"/>
  <c r="I54" i="26"/>
  <c r="G54" i="26"/>
  <c r="E54" i="26"/>
  <c r="D54" i="26"/>
  <c r="C54" i="26"/>
  <c r="O47" i="26"/>
  <c r="N47" i="26"/>
  <c r="M47" i="26"/>
  <c r="K47" i="26"/>
  <c r="I47" i="26"/>
  <c r="G47" i="26"/>
  <c r="E47" i="26"/>
  <c r="D47" i="26"/>
  <c r="C47" i="26"/>
  <c r="O40" i="26"/>
  <c r="N40" i="26"/>
  <c r="M40" i="26"/>
  <c r="K40" i="26"/>
  <c r="I40" i="26"/>
  <c r="G40" i="26"/>
  <c r="E40" i="26"/>
  <c r="D40" i="26"/>
  <c r="C40" i="26"/>
  <c r="O31" i="26"/>
  <c r="N31" i="26"/>
  <c r="M31" i="26"/>
  <c r="K31" i="26"/>
  <c r="I31" i="26"/>
  <c r="G31" i="26"/>
  <c r="E31" i="26"/>
  <c r="D31" i="26"/>
  <c r="C31" i="26"/>
  <c r="Q26" i="26"/>
  <c r="P26" i="26"/>
  <c r="O26" i="26"/>
  <c r="N26" i="26"/>
  <c r="M26" i="26"/>
  <c r="K26" i="26"/>
  <c r="I26" i="26"/>
  <c r="G26" i="26"/>
  <c r="E26" i="26"/>
  <c r="D26" i="26"/>
  <c r="C26" i="26"/>
  <c r="O23" i="26"/>
  <c r="N23" i="26"/>
  <c r="M23" i="26"/>
  <c r="K23" i="26"/>
  <c r="I23" i="26"/>
  <c r="G23" i="26"/>
  <c r="E23" i="26"/>
  <c r="D23" i="26"/>
  <c r="C23" i="26"/>
  <c r="I22" i="26"/>
  <c r="G22" i="26"/>
  <c r="I21" i="26"/>
  <c r="G21" i="26"/>
  <c r="K19" i="26"/>
  <c r="K18" i="26" s="1"/>
  <c r="O18" i="26"/>
  <c r="N18" i="26"/>
  <c r="M18" i="26"/>
  <c r="I18" i="26"/>
  <c r="G18" i="26"/>
  <c r="E18" i="26"/>
  <c r="D18" i="26"/>
  <c r="C18" i="26"/>
  <c r="I15" i="26"/>
  <c r="G15" i="26"/>
  <c r="G14" i="26" s="1"/>
  <c r="E15" i="26"/>
  <c r="E14" i="26" s="1"/>
  <c r="D15" i="26"/>
  <c r="C15" i="26"/>
  <c r="Q14" i="26"/>
  <c r="O14" i="26"/>
  <c r="N14" i="26"/>
  <c r="M14" i="26"/>
  <c r="K14" i="26"/>
  <c r="I14" i="26"/>
  <c r="D14" i="26"/>
  <c r="C14" i="26"/>
  <c r="Q9" i="26"/>
  <c r="O9" i="26"/>
  <c r="N9" i="26"/>
  <c r="M9" i="26"/>
  <c r="K9" i="26"/>
  <c r="I9" i="26"/>
  <c r="G9" i="26"/>
  <c r="E9" i="26"/>
  <c r="D9" i="26"/>
  <c r="C9" i="26"/>
  <c r="J238" i="25"/>
  <c r="J234" i="25"/>
  <c r="F234" i="25"/>
  <c r="J224" i="25"/>
  <c r="J223" i="25" s="1"/>
  <c r="I224" i="25"/>
  <c r="H224" i="25"/>
  <c r="H223" i="25" s="1"/>
  <c r="G224" i="25"/>
  <c r="F224" i="25"/>
  <c r="F223" i="25" s="1"/>
  <c r="E224" i="25"/>
  <c r="D224" i="25"/>
  <c r="D223" i="25" s="1"/>
  <c r="C224" i="25"/>
  <c r="B224" i="25"/>
  <c r="B223" i="25" s="1"/>
  <c r="I223" i="25"/>
  <c r="G223" i="25"/>
  <c r="E223" i="25"/>
  <c r="C223" i="25"/>
  <c r="J213" i="25"/>
  <c r="I213" i="25"/>
  <c r="H213" i="25"/>
  <c r="G213" i="25"/>
  <c r="F213" i="25"/>
  <c r="E213" i="25"/>
  <c r="D213" i="25"/>
  <c r="C213" i="25"/>
  <c r="B213" i="25"/>
  <c r="J189" i="25"/>
  <c r="I189" i="25"/>
  <c r="H189" i="25"/>
  <c r="G189" i="25"/>
  <c r="F189" i="25"/>
  <c r="E189" i="25"/>
  <c r="D189" i="25"/>
  <c r="C189" i="25"/>
  <c r="B189" i="25"/>
  <c r="J145" i="25"/>
  <c r="I145" i="25"/>
  <c r="H145" i="25"/>
  <c r="G145" i="25"/>
  <c r="F145" i="25"/>
  <c r="E145" i="25"/>
  <c r="D145" i="25"/>
  <c r="C145" i="25"/>
  <c r="B145" i="25"/>
  <c r="J118" i="25"/>
  <c r="I118" i="25"/>
  <c r="H118" i="25"/>
  <c r="G118" i="25"/>
  <c r="G7" i="25" s="1"/>
  <c r="F118" i="25"/>
  <c r="E118" i="25"/>
  <c r="D118" i="25"/>
  <c r="C118" i="25"/>
  <c r="C7" i="25" s="1"/>
  <c r="C6" i="25" s="1"/>
  <c r="B118" i="25"/>
  <c r="J81" i="25"/>
  <c r="I81" i="25"/>
  <c r="H81" i="25"/>
  <c r="G81" i="25"/>
  <c r="F81" i="25"/>
  <c r="E81" i="25"/>
  <c r="D81" i="25"/>
  <c r="C81" i="25"/>
  <c r="B81" i="25"/>
  <c r="J60" i="25"/>
  <c r="I60" i="25"/>
  <c r="H60" i="25"/>
  <c r="G60" i="25"/>
  <c r="F60" i="25"/>
  <c r="E60" i="25"/>
  <c r="D60" i="25"/>
  <c r="C60" i="25"/>
  <c r="B60" i="25"/>
  <c r="J11" i="25"/>
  <c r="I11" i="25"/>
  <c r="H11" i="25"/>
  <c r="G11" i="25"/>
  <c r="F11" i="25"/>
  <c r="E11" i="25"/>
  <c r="D11" i="25"/>
  <c r="C11" i="25"/>
  <c r="B11" i="25"/>
  <c r="G9" i="25"/>
  <c r="J8" i="25"/>
  <c r="J7" i="25" s="1"/>
  <c r="I8" i="25"/>
  <c r="H8" i="25"/>
  <c r="H7" i="25" s="1"/>
  <c r="H6" i="25" s="1"/>
  <c r="G8" i="25"/>
  <c r="F8" i="25"/>
  <c r="F7" i="25" s="1"/>
  <c r="E8" i="25"/>
  <c r="D8" i="25"/>
  <c r="D7" i="25" s="1"/>
  <c r="D6" i="25" s="1"/>
  <c r="C8" i="25"/>
  <c r="B8" i="25"/>
  <c r="B7" i="25" s="1"/>
  <c r="I7" i="25"/>
  <c r="E7" i="25"/>
  <c r="J6" i="29" l="1"/>
  <c r="F6" i="29"/>
  <c r="B6" i="29"/>
  <c r="H6" i="29"/>
  <c r="D6" i="29"/>
  <c r="C6" i="29"/>
  <c r="B6" i="25"/>
  <c r="F6" i="25"/>
  <c r="J6" i="25"/>
  <c r="F5" i="21"/>
  <c r="L5" i="21"/>
  <c r="M5" i="21"/>
  <c r="N5" i="21"/>
  <c r="B6" i="21"/>
  <c r="B5" i="21" s="1"/>
  <c r="C6" i="21"/>
  <c r="C5" i="21" s="1"/>
  <c r="D6" i="21"/>
  <c r="D5" i="21" s="1"/>
  <c r="F6" i="21"/>
  <c r="H6" i="21"/>
  <c r="H5" i="21" s="1"/>
  <c r="J6" i="21"/>
  <c r="J5" i="21" s="1"/>
  <c r="B7" i="21"/>
  <c r="C7" i="21"/>
  <c r="D7" i="21"/>
  <c r="E7" i="21"/>
  <c r="F7" i="21"/>
  <c r="G7" i="21"/>
  <c r="H7" i="21"/>
  <c r="I7" i="21"/>
  <c r="J7" i="21"/>
  <c r="B10" i="21"/>
  <c r="C10" i="21"/>
  <c r="D10" i="21"/>
  <c r="E10" i="21"/>
  <c r="F10" i="21"/>
  <c r="G10" i="21"/>
  <c r="H10" i="21"/>
  <c r="I10" i="21"/>
  <c r="J10" i="21"/>
  <c r="B46" i="21"/>
  <c r="C46" i="21"/>
  <c r="D46" i="21"/>
  <c r="E46" i="21"/>
  <c r="F46" i="21"/>
  <c r="G46" i="21"/>
  <c r="H46" i="21"/>
  <c r="I46" i="21"/>
  <c r="J46" i="21"/>
  <c r="B54" i="21"/>
  <c r="C54" i="21"/>
  <c r="D54" i="21"/>
  <c r="E54" i="21"/>
  <c r="F54" i="21"/>
  <c r="G54" i="21"/>
  <c r="H54" i="21"/>
  <c r="I54" i="21"/>
  <c r="J54" i="21"/>
  <c r="B67" i="21"/>
  <c r="C67" i="21"/>
  <c r="D67" i="21"/>
  <c r="E67" i="21"/>
  <c r="F67" i="21"/>
  <c r="G67" i="21"/>
  <c r="H67" i="21"/>
  <c r="I67" i="21"/>
  <c r="J67" i="21"/>
  <c r="B92" i="21"/>
  <c r="C92" i="21"/>
  <c r="D92" i="21"/>
  <c r="E92" i="21"/>
  <c r="F92" i="21"/>
  <c r="G92" i="21"/>
  <c r="H92" i="21"/>
  <c r="I92" i="21"/>
  <c r="J92" i="21"/>
  <c r="B132" i="21"/>
  <c r="C132" i="21"/>
  <c r="D132" i="21"/>
  <c r="E132" i="21"/>
  <c r="F132" i="21"/>
  <c r="G132" i="21"/>
  <c r="H132" i="21"/>
  <c r="I132" i="21"/>
  <c r="J132" i="21"/>
  <c r="B150" i="21"/>
  <c r="C150" i="21"/>
  <c r="D150" i="21"/>
  <c r="E150" i="21"/>
  <c r="F150" i="21"/>
  <c r="G150" i="21"/>
  <c r="H150" i="21"/>
  <c r="I150" i="21"/>
  <c r="J150" i="21"/>
  <c r="B179" i="21"/>
  <c r="C179" i="21"/>
  <c r="D179" i="21"/>
  <c r="E179" i="21"/>
  <c r="F179" i="21"/>
  <c r="G179" i="21"/>
  <c r="H179" i="21"/>
  <c r="I179" i="21"/>
  <c r="J179" i="21"/>
  <c r="B235" i="21"/>
  <c r="C235" i="21"/>
  <c r="D235" i="21"/>
  <c r="E235" i="21"/>
  <c r="F235" i="21"/>
  <c r="G235" i="21"/>
  <c r="H235" i="21"/>
  <c r="I235" i="21"/>
  <c r="J235" i="21"/>
  <c r="B240" i="21"/>
  <c r="C240" i="21"/>
  <c r="D240" i="21"/>
  <c r="E240" i="21"/>
  <c r="F240" i="21"/>
  <c r="G240" i="21"/>
  <c r="H240" i="21"/>
  <c r="I240" i="21"/>
  <c r="J240" i="21"/>
  <c r="B247" i="21"/>
  <c r="C247" i="21"/>
  <c r="D247" i="21"/>
  <c r="E247" i="21"/>
  <c r="F247" i="21"/>
  <c r="G247" i="21"/>
  <c r="H247" i="21"/>
  <c r="I247" i="21"/>
  <c r="J247" i="21"/>
  <c r="B253" i="21"/>
  <c r="C253" i="21"/>
  <c r="D253" i="21"/>
  <c r="E253" i="21"/>
  <c r="F253" i="21"/>
  <c r="G253" i="21"/>
  <c r="H253" i="21"/>
  <c r="I253" i="21"/>
  <c r="J253" i="21"/>
  <c r="B263" i="21"/>
  <c r="C263" i="21"/>
  <c r="D263" i="21"/>
  <c r="E263" i="21"/>
  <c r="F263" i="21"/>
  <c r="G263" i="21"/>
  <c r="H263" i="21"/>
  <c r="I263" i="21"/>
  <c r="J263" i="21"/>
  <c r="B267" i="21"/>
  <c r="C267" i="21"/>
  <c r="D267" i="21"/>
  <c r="E267" i="21"/>
  <c r="F267" i="21"/>
  <c r="G267" i="21"/>
  <c r="H267" i="21"/>
  <c r="I267" i="21"/>
  <c r="J267" i="21"/>
  <c r="B268" i="21"/>
  <c r="C268" i="21"/>
  <c r="D268" i="21"/>
  <c r="E268" i="21"/>
  <c r="F268" i="21"/>
  <c r="G268" i="21"/>
  <c r="H268" i="21"/>
  <c r="I268" i="21"/>
  <c r="J268" i="21"/>
  <c r="B275" i="21"/>
  <c r="C275" i="21"/>
  <c r="D275" i="21"/>
  <c r="E275" i="21"/>
  <c r="F275" i="21"/>
  <c r="G275" i="21"/>
  <c r="H275" i="21"/>
  <c r="I275" i="21"/>
  <c r="J275" i="21"/>
  <c r="B294" i="21"/>
  <c r="C294" i="21"/>
  <c r="D294" i="21"/>
  <c r="E294" i="21"/>
  <c r="F294" i="21"/>
  <c r="G294" i="21"/>
  <c r="H294" i="21"/>
  <c r="I294" i="21"/>
  <c r="J294" i="21"/>
  <c r="B296" i="21"/>
  <c r="C296" i="21"/>
  <c r="D296" i="21"/>
  <c r="E296" i="21"/>
  <c r="F296" i="21"/>
  <c r="G296" i="21"/>
  <c r="H296" i="21"/>
  <c r="I296" i="21"/>
  <c r="J296" i="21"/>
  <c r="B314" i="21"/>
  <c r="C314" i="21"/>
  <c r="D314" i="21"/>
  <c r="E314" i="21"/>
  <c r="F314" i="21"/>
  <c r="G314" i="21"/>
  <c r="H314" i="21"/>
  <c r="I314" i="21"/>
  <c r="J314" i="21"/>
  <c r="B336" i="21"/>
  <c r="C336" i="21"/>
  <c r="D336" i="21"/>
  <c r="E336" i="21"/>
  <c r="F336" i="21"/>
  <c r="G336" i="21"/>
  <c r="H336" i="21"/>
  <c r="I336" i="21"/>
  <c r="J336" i="21"/>
  <c r="B352" i="21"/>
  <c r="C352" i="21"/>
  <c r="D352" i="21"/>
  <c r="E352" i="21"/>
  <c r="F352" i="21"/>
  <c r="G352" i="21"/>
  <c r="H352" i="21"/>
  <c r="I352" i="21"/>
  <c r="J352" i="21"/>
  <c r="B361" i="21"/>
  <c r="C361" i="21"/>
  <c r="D361" i="21"/>
  <c r="E361" i="21"/>
  <c r="F361" i="21"/>
  <c r="G361" i="21"/>
  <c r="H361" i="21"/>
  <c r="I361" i="21"/>
  <c r="J361" i="21"/>
  <c r="B362" i="21"/>
  <c r="C362" i="21"/>
  <c r="D362" i="21"/>
  <c r="E362" i="21"/>
  <c r="F362" i="21"/>
  <c r="G362" i="21"/>
  <c r="H362" i="21"/>
  <c r="I362" i="21"/>
  <c r="J362" i="21"/>
  <c r="B379" i="21"/>
  <c r="C379" i="21"/>
  <c r="D379" i="21"/>
  <c r="E379" i="21"/>
  <c r="F379" i="21"/>
  <c r="G379" i="21"/>
  <c r="H379" i="21"/>
  <c r="I379" i="21"/>
  <c r="J379" i="21"/>
  <c r="B381" i="21"/>
  <c r="C381" i="21"/>
  <c r="D381" i="21"/>
  <c r="E381" i="21"/>
  <c r="F381" i="21"/>
  <c r="G381" i="21"/>
  <c r="H381" i="21"/>
  <c r="I381" i="21"/>
  <c r="J381" i="21"/>
  <c r="B388" i="21"/>
  <c r="C388" i="21"/>
  <c r="D388" i="21"/>
  <c r="E388" i="21"/>
  <c r="F388" i="21"/>
  <c r="G388" i="21"/>
  <c r="H388" i="21"/>
  <c r="I388" i="21"/>
  <c r="J388" i="21"/>
  <c r="B399" i="21"/>
  <c r="C399" i="21"/>
  <c r="D399" i="21"/>
  <c r="E399" i="21"/>
  <c r="F399" i="21"/>
  <c r="G399" i="21"/>
  <c r="H399" i="21"/>
  <c r="I399" i="21"/>
  <c r="J399" i="21"/>
  <c r="F97" i="20"/>
  <c r="O95" i="20"/>
  <c r="N95" i="20"/>
  <c r="M95" i="20"/>
  <c r="K95" i="20"/>
  <c r="I95" i="20"/>
  <c r="G95" i="20"/>
  <c r="E95" i="20"/>
  <c r="D95" i="20"/>
  <c r="C95" i="20"/>
  <c r="O90" i="20"/>
  <c r="N90" i="20"/>
  <c r="M90" i="20"/>
  <c r="K90" i="20"/>
  <c r="I90" i="20"/>
  <c r="G90" i="20"/>
  <c r="E90" i="20"/>
  <c r="D90" i="20"/>
  <c r="C90" i="20"/>
  <c r="O84" i="20"/>
  <c r="N84" i="20"/>
  <c r="M84" i="20"/>
  <c r="K84" i="20"/>
  <c r="I84" i="20"/>
  <c r="G84" i="20"/>
  <c r="E84" i="20"/>
  <c r="D84" i="20"/>
  <c r="C84" i="20"/>
  <c r="O79" i="20"/>
  <c r="N79" i="20"/>
  <c r="M79" i="20"/>
  <c r="K79" i="20"/>
  <c r="I79" i="20"/>
  <c r="G79" i="20"/>
  <c r="E79" i="20"/>
  <c r="D79" i="20"/>
  <c r="C79" i="20"/>
  <c r="O75" i="20"/>
  <c r="N75" i="20"/>
  <c r="M75" i="20"/>
  <c r="K75" i="20"/>
  <c r="I75" i="20"/>
  <c r="G75" i="20"/>
  <c r="E75" i="20"/>
  <c r="D75" i="20"/>
  <c r="C75" i="20"/>
  <c r="O70" i="20"/>
  <c r="N70" i="20"/>
  <c r="M70" i="20"/>
  <c r="K70" i="20"/>
  <c r="I70" i="20"/>
  <c r="G70" i="20"/>
  <c r="E70" i="20"/>
  <c r="D70" i="20"/>
  <c r="C70" i="20"/>
  <c r="E64" i="20"/>
  <c r="D64" i="20"/>
  <c r="C64" i="20"/>
  <c r="O59" i="20"/>
  <c r="N59" i="20"/>
  <c r="M59" i="20"/>
  <c r="K59" i="20"/>
  <c r="I59" i="20"/>
  <c r="G59" i="20"/>
  <c r="E59" i="20"/>
  <c r="D59" i="20"/>
  <c r="C59" i="20"/>
  <c r="O54" i="20"/>
  <c r="N54" i="20"/>
  <c r="M54" i="20"/>
  <c r="K54" i="20"/>
  <c r="I54" i="20"/>
  <c r="G54" i="20"/>
  <c r="E54" i="20"/>
  <c r="D54" i="20"/>
  <c r="C54" i="20"/>
  <c r="O47" i="20"/>
  <c r="N47" i="20"/>
  <c r="M47" i="20"/>
  <c r="K47" i="20"/>
  <c r="I47" i="20"/>
  <c r="G47" i="20"/>
  <c r="E47" i="20"/>
  <c r="D47" i="20"/>
  <c r="C47" i="20"/>
  <c r="O40" i="20"/>
  <c r="N40" i="20"/>
  <c r="M40" i="20"/>
  <c r="K40" i="20"/>
  <c r="I40" i="20"/>
  <c r="G40" i="20"/>
  <c r="E40" i="20"/>
  <c r="D40" i="20"/>
  <c r="C40" i="20"/>
  <c r="O31" i="20"/>
  <c r="N31" i="20"/>
  <c r="M31" i="20"/>
  <c r="K31" i="20"/>
  <c r="I31" i="20"/>
  <c r="G31" i="20"/>
  <c r="E31" i="20"/>
  <c r="D31" i="20"/>
  <c r="C31" i="20"/>
  <c r="Q26" i="20"/>
  <c r="P26" i="20"/>
  <c r="O26" i="20"/>
  <c r="N26" i="20"/>
  <c r="M26" i="20"/>
  <c r="K26" i="20"/>
  <c r="I26" i="20"/>
  <c r="G26" i="20"/>
  <c r="E26" i="20"/>
  <c r="D26" i="20"/>
  <c r="C26" i="20"/>
  <c r="O23" i="20"/>
  <c r="N23" i="20"/>
  <c r="M23" i="20"/>
  <c r="K23" i="20"/>
  <c r="I23" i="20"/>
  <c r="G23" i="20"/>
  <c r="E23" i="20"/>
  <c r="D23" i="20"/>
  <c r="C23" i="20"/>
  <c r="I22" i="20"/>
  <c r="G22" i="20"/>
  <c r="I21" i="20"/>
  <c r="G21" i="20"/>
  <c r="K19" i="20"/>
  <c r="K18" i="20" s="1"/>
  <c r="O18" i="20"/>
  <c r="N18" i="20"/>
  <c r="M18" i="20"/>
  <c r="I18" i="20"/>
  <c r="G18" i="20"/>
  <c r="E18" i="20"/>
  <c r="D18" i="20"/>
  <c r="C18" i="20"/>
  <c r="Q14" i="20"/>
  <c r="O14" i="20"/>
  <c r="N14" i="20"/>
  <c r="M14" i="20"/>
  <c r="K14" i="20"/>
  <c r="I14" i="20"/>
  <c r="G14" i="20"/>
  <c r="E14" i="20"/>
  <c r="D14" i="20"/>
  <c r="C14" i="20"/>
  <c r="Q9" i="20"/>
  <c r="O9" i="20"/>
  <c r="N9" i="20"/>
  <c r="M9" i="20"/>
  <c r="K9" i="20"/>
  <c r="I9" i="20"/>
  <c r="G9" i="20"/>
  <c r="E9" i="20"/>
  <c r="D9" i="20"/>
  <c r="C9" i="20"/>
  <c r="N6" i="13" l="1"/>
  <c r="M6" i="13"/>
  <c r="L6" i="13"/>
  <c r="D6" i="13"/>
</calcChain>
</file>

<file path=xl/sharedStrings.xml><?xml version="1.0" encoding="utf-8"?>
<sst xmlns="http://schemas.openxmlformats.org/spreadsheetml/2006/main" count="3867" uniqueCount="2905">
  <si>
    <t>คณะ/วิทยาลัย</t>
  </si>
  <si>
    <t>จำนวนหน่วยกิตนักศึกษา</t>
  </si>
  <si>
    <t>(SCH)</t>
  </si>
  <si>
    <t>จำนวนนักศึกษาเต็มเวลา (FTES)</t>
  </si>
  <si>
    <t>จำนวนอาจารย์ในคณะ</t>
  </si>
  <si>
    <t>สัดส่วนอาจารย์ : FTES</t>
  </si>
  <si>
    <t>เกณฑ์สัดส่วนอ./นศ.</t>
  </si>
  <si>
    <t>ร้อยละ</t>
  </si>
  <si>
    <t>คะแนนที่ได้</t>
  </si>
  <si>
    <t>หมายเหตุ</t>
  </si>
  <si>
    <t>ภาค 1</t>
  </si>
  <si>
    <t>ภาค 2</t>
  </si>
  <si>
    <t>รวม</t>
  </si>
  <si>
    <t>FTES</t>
  </si>
  <si>
    <t>รวมปรับเป็น ป.ตรี</t>
  </si>
  <si>
    <t>พัฒนาการท่องเที่ยว</t>
  </si>
  <si>
    <t>กลุ่มมนุษย์ศาสตร์ และสังคมศาสตร์</t>
  </si>
  <si>
    <t>ปริญญาตรี</t>
  </si>
  <si>
    <t>การจัดการธุรกิจท่องเที่ยวและบริการ</t>
  </si>
  <si>
    <t>10603100 อุตสาหกรรมการท่องเที่ยวและบริการ [3.00]</t>
  </si>
  <si>
    <t>10603101 นวัตกรรมและเทคโนโลยีในอุตสาหกรรมการท่องเที่ยวและบริการ [3.00]</t>
  </si>
  <si>
    <t>10603130 ประวัติศาสตร์และมรดกทางวัฒนธรรมไทย [3.00]</t>
  </si>
  <si>
    <t>10603131 หลักการมัคคุเทศก์และผู้นำเที่ยวมืออาชีพ [3.00]</t>
  </si>
  <si>
    <t>10603160 การเป็นผู้ประกอบการเบื้องต้น [3.00]</t>
  </si>
  <si>
    <t>10603200 การจัดการทรัพยากรมนุษย์ในอุตสาหกรรมการท่องเที่ยวและบริการ [3.00]</t>
  </si>
  <si>
    <t>10603201 ระบบขนส่งทางธุรกิจการท่องเที่ยวและบริการ [3.00]</t>
  </si>
  <si>
    <t>10603210 พฤติกรรมผู้บริโภคทางการท่องเที่ยวและบริการ [3.00]</t>
  </si>
  <si>
    <t>10603211 การตลาดเพื่อธุรกิจการท่องเที่ยวและบริการ [3.00]</t>
  </si>
  <si>
    <t>10603250 การจัดการและการปฏิบัติงานโรงแรม [3.00]</t>
  </si>
  <si>
    <t>10603251 การจัดการและการดำเนินงานอาหารและเครื่องดื่ม [3.00]</t>
  </si>
  <si>
    <t>10603260 การสร้างสรรค์นวัตกรรมธุรกิจการท่องเที่ยวและบริการ [3.00]</t>
  </si>
  <si>
    <t>10603280 สถิติทั่วไปสำหรับธุรกิจการท่องเที่ยวและบริการ [3.00]</t>
  </si>
  <si>
    <t>10603321 บัญชีและการเงินเพื่อการจัดการธุรกิจท่องเที่ยวและบริการ [3.00]</t>
  </si>
  <si>
    <t>10603330 การวางแผนและดำเนินงานนำเที่ยว [3.00]</t>
  </si>
  <si>
    <t>10603340 การจัดการธุรกิจไมซ์และกิจกรรมพิเศษ [3.00]</t>
  </si>
  <si>
    <t>10603350 ธุรกิจบริการสุขภาพ และสปา [3.00]</t>
  </si>
  <si>
    <t>10603370 การจัดการเชิงกลยุทธ์ในอุตสาหกรรมการท่องเที่ยวและบริการ [3.00]</t>
  </si>
  <si>
    <t>10603380 การวิจัยเพื่อธุรกิจการท่องเที่ยวและบริการ [3.00]</t>
  </si>
  <si>
    <t>10603472 การวางแผนธุรกิจการท่องเที่ยวและบริการ [3.00]</t>
  </si>
  <si>
    <t>ธท100 อุตสาหกรรมการท่องเที่ยวและการบริการ [3.00]</t>
  </si>
  <si>
    <t>ธท101 จิตวิทยาและศิลปะในการบริการ [3.00]</t>
  </si>
  <si>
    <t>ธท200 การจัดการทรัพยากรมนุษย์ในอุตสาหกรรมการท่องเที่ยวและการบริการ [3.00]</t>
  </si>
  <si>
    <t>ธท234 สถานที่ท่องเที่ยวสำคัญของโลก [3.00]</t>
  </si>
  <si>
    <t>ธท310 ระเบียบวิธีวิจัยทางธุรกิจการท่องเที่ยวและการบริการ [3.00]</t>
  </si>
  <si>
    <t>ธท311 เศรษฐศาสตร์การท่องเที่ยว [3.00]</t>
  </si>
  <si>
    <t>ธท331 การเป็นผู้ประกอบการในธุรกิจการท่องเที่ยวและการบริการ [3.00]</t>
  </si>
  <si>
    <t>ธท332 การจัดการเชิงกลยุทธ์ในอุตสาหกรรมการท่องเที่ยวและการบริการ [3.00]</t>
  </si>
  <si>
    <t>ธท334 การดำเนินงานบริษัทนำเที่ยวและตัวแทนจัดจำหน่ายระหว่างประเทศ [3.00]</t>
  </si>
  <si>
    <t>ธท430 สัมมนาทางอุตสาหกรรมการท่องเที่ยวและการบริการ [3.00]</t>
  </si>
  <si>
    <t>พท497 สหกิจศึกษา [9.00]</t>
  </si>
  <si>
    <t>พท498 การเรียนรู้อิสระ [9.00]</t>
  </si>
  <si>
    <t>10601100 ระบบนิเวศและสิ่งแวดล้อม [3.00]</t>
  </si>
  <si>
    <t>10601200 ความรู้เบื้องต้นเกี่ยวกับการท่องเที่ยวและการโรงแรม [3.00]</t>
  </si>
  <si>
    <t>10601201 การคิดเชิงออกแบบเพื่อพัฒนาจุดหมายปลายทางการท่องเที่ยว [3.00]</t>
  </si>
  <si>
    <t>10601202 สุขภาวะและความปลอดภัยของการท่องเที่ยว [3.00]</t>
  </si>
  <si>
    <t>10601203 กฎหมายสำหรับการท่องเที่ยว [3.00]</t>
  </si>
  <si>
    <t>10601210 การวิเคราะห์ข้อมูลด้านอุตสาหกรรมการท่องเที่ยว [3.00]</t>
  </si>
  <si>
    <t>10601240 จิตวิทยาการบริการ [3.00]</t>
  </si>
  <si>
    <t>10601241 พฤติกรรมการท่องเที่ยว [3.00]</t>
  </si>
  <si>
    <t>10601250 การตลาดดิจิทัลเพื่อการท่องเที่ยว [3.00]</t>
  </si>
  <si>
    <t>10601251 การขนส่งและลอจิสติกส์เพื่อการท่องเที่ยว [3.00]</t>
  </si>
  <si>
    <t>10601260 เทคโนโลยีสารสนเทศและการสื่อสารทางการท่องเที่ยว [3.00]</t>
  </si>
  <si>
    <t>10601261 หลักการมัคคุเทศก์ [3.00]</t>
  </si>
  <si>
    <t>10601301 การจัดการท่องเที่ยวเชิงนิเวศ [3.00]</t>
  </si>
  <si>
    <t>10601310 วิธีวิจัยทางการท่องเที่ยว [3.00]</t>
  </si>
  <si>
    <t>10601320 การจัดการที่พักแรม [3.00]</t>
  </si>
  <si>
    <t>10601331 วัฒนธรรมและมรดกภูมิปัญญาไทยเพื่อการท่องเที่ยว [3.00]</t>
  </si>
  <si>
    <t>10601332 ภูมิศาสตร์เพื่อการพัฒนาทรัพยากรการท่องเที่ยว [3.00]</t>
  </si>
  <si>
    <t>10601340 การพัฒนาการท่องเที่ยวอย่างยั่งยืน [3.00]</t>
  </si>
  <si>
    <t>10601350 การจัดการทรัพยากรมนุษย์เพื่อการท่องเที่ยว [3.00]</t>
  </si>
  <si>
    <t>10601450 การจัดการธุรกิจการท่องเที่ยวอย่างยั่งยืน [3.00]</t>
  </si>
  <si>
    <t>10601460 การสื่อความหมายธรรมชาติและวัฒนธรรม [3.00]</t>
  </si>
  <si>
    <t>พท210 การวิเคราะห์ข้อมูลด้านอุตสาหกรรมการท่องเที่ยว [3.00]</t>
  </si>
  <si>
    <t>พท260 เทคโนโลยีสารสนเทศและการสื่อสารทางการท่องเที่ยว [3.00]</t>
  </si>
  <si>
    <t>พท310 วิธีวิจัยทางการท่องเที่ยว [3.00]</t>
  </si>
  <si>
    <t>พท310 กฎหมายและองค์กรสิ่งแวดล้อม [3.00]</t>
  </si>
  <si>
    <t>พท320 การจัดการที่พักแรม [3.00]</t>
  </si>
  <si>
    <t>พท330 ประวัติศาสตร์ไทยเพื่อการท่องเที่ยว [3.00]</t>
  </si>
  <si>
    <t>พท343 การจัดกิจกรรมนันทนาการเพื่อการท่องเที่ยว [3.00]</t>
  </si>
  <si>
    <t>พท344 การจัดการการท่องเที่ยวเชิงนิเวศ [3.00]</t>
  </si>
  <si>
    <t>พท345 การท่องเที่ยวโดยชุมชน [3.00]</t>
  </si>
  <si>
    <t>พท351 การจัดการทรัพยากรมนุษย์เพื่อการท่องเที่ยว [3.00]</t>
  </si>
  <si>
    <t>พท360 นิเทศศาสตร์กับการท่องเที่ยว [3.00]</t>
  </si>
  <si>
    <t>พท440 การประเมินผลกระทบทางการท่องเที่ยว [3.00]</t>
  </si>
  <si>
    <t>พท441 การวางแผนและพัฒนาการท่องเที่ยว [3.00]</t>
  </si>
  <si>
    <t>พท450 การจัดการธุรกิจการท่องเที่ยวอย่างยั่งยืน [3.00]</t>
  </si>
  <si>
    <t>พท460 การสื่อความหมายธรรมชาติและวัฒนธรรม [3.00]</t>
  </si>
  <si>
    <t>พท470 สัมมนาทางการท่องเที่ยว [1.00]</t>
  </si>
  <si>
    <t>พท497 สหกิจศึกษา [6.00]</t>
  </si>
  <si>
    <t>ปริญญาโท</t>
  </si>
  <si>
    <t>20601594 สัมมนา 4 [1.00]</t>
  </si>
  <si>
    <t>20601692 วิทยานิพนธ์ 2 [6.00]</t>
  </si>
  <si>
    <t>พท692 วิทยานิพนธ์ 2 [6.00]</t>
  </si>
  <si>
    <t>ปริญญาเอก</t>
  </si>
  <si>
    <t>30601701 ระเบียบวิธีวิจัยทางการท่องเที่ยวขั้นสูง [3.00]</t>
  </si>
  <si>
    <t>30601702 การวิเคราะห์และการจัดการข้อมูลขั้นสูง [3.00]</t>
  </si>
  <si>
    <t>30601710 แนวคิด ทฤษฎีและการประยุกต์ใช้ในอุตสาหกรรมการท่องเที่ยวและบริการ [3.00]</t>
  </si>
  <si>
    <t>30601722 นโยบาย การวางแผนพัฒนาการท่องเที่ยว และการประเมินผล [3.00]</t>
  </si>
  <si>
    <t>30601770 การจัดการธุรกิจการท่องเที่ยวขั้นสูง [3.00]</t>
  </si>
  <si>
    <t>30601791 สัมมนา 1 [1.00]</t>
  </si>
  <si>
    <t>30601792 สัมมนา 2 [1.00]</t>
  </si>
  <si>
    <t>30601793 สัมมนา 3 [1.00]</t>
  </si>
  <si>
    <t>30601794 สัมมนา 4 [1.00]</t>
  </si>
  <si>
    <t>30601891 ดุษฎีนิพนธ์ 1 [6.00]</t>
  </si>
  <si>
    <t>30601892 ดุษฎีนิพนธ์ 2 [6.00]</t>
  </si>
  <si>
    <t>30601893 ดุษฎีนิพนธ์ 3 [12.00]</t>
  </si>
  <si>
    <t>พท795 สัมมนา 5 [1.00]</t>
  </si>
  <si>
    <t>พท796 สัมมนา 6 [1.00]</t>
  </si>
  <si>
    <t>พท894 ดุษฎีนิพนธ์ 4 [12.00]</t>
  </si>
  <si>
    <t>พธ896 ดุษฎีนิพนธ์ 6 [12.00]</t>
  </si>
  <si>
    <t>พธ895 ดุษฎีนิพนธ์ 5 [12.00]</t>
  </si>
  <si>
    <t>พธ800 สัมมนา 10 [1.00]</t>
  </si>
  <si>
    <t>พธ799 สัมมนา 9 [1.00]</t>
  </si>
  <si>
    <t>พันธุศาสตร์</t>
  </si>
  <si>
    <t>ทช896 ดุษฎีนิพนธ์ 6 [12.00]</t>
  </si>
  <si>
    <t>30302303 ดุษฎีนิพนธ์ 3 [6.00]</t>
  </si>
  <si>
    <t>30302302 ดุษฎีนิพนธ์ 2 [6.00]</t>
  </si>
  <si>
    <t>30302003 สัมมนา 3 [1.00]</t>
  </si>
  <si>
    <t>30302002 สัมมนา 2 [1.00]</t>
  </si>
  <si>
    <t>เทคโนโลยีชีวภาพ</t>
  </si>
  <si>
    <t>คม896 ดุษฎีนิพนธ์ 6 [12.00]</t>
  </si>
  <si>
    <t>คม893 ดุษฎีนิพนธ์ 3 [6.00]</t>
  </si>
  <si>
    <t>คม892 ดุษฎีนิพนธ์ 2 [6.00]</t>
  </si>
  <si>
    <t>คม796 สัมมนา 6 [1.00]</t>
  </si>
  <si>
    <t>คม795 สัมมนา 5 [1.00]</t>
  </si>
  <si>
    <t>30307893 ดุษฎีนิพนธ์ 3 [6.00]</t>
  </si>
  <si>
    <t>30307892 ดุษฎีนิพนธ์ 2 [6.00]</t>
  </si>
  <si>
    <t>30307794 สัมมนา 4 [1.00]</t>
  </si>
  <si>
    <t>30307793 สัมมนา 3 [1.00]</t>
  </si>
  <si>
    <t>เคมีประยุกต์</t>
  </si>
  <si>
    <t>นท692 วิทยานิพนธ์ 2 [6.00]</t>
  </si>
  <si>
    <t>วิทยาศาสตร์และเทคโนโลยีนาโน</t>
  </si>
  <si>
    <t>พธ692 วิทยานิพนธ์ 2 [6.00]</t>
  </si>
  <si>
    <t>20310595 ระเบียบวิธีวิจัยทางพันธุศาสตร์ [3.00]</t>
  </si>
  <si>
    <t>20310591 สัมมนา 1 [1.00]</t>
  </si>
  <si>
    <t>20310502 พันธุศาสตร์โมเลกุล [3.00]</t>
  </si>
  <si>
    <t>20310501 พันธุศาสตร์แบบเข้ม [3.00]</t>
  </si>
  <si>
    <t>นว692 วิทยานิพนธ์ 2 [6.00]</t>
  </si>
  <si>
    <t>นวัตกรรมเทคโนโลยีดิจิทัล</t>
  </si>
  <si>
    <t>ทว692 วิทยานิพนธ์ 2 [6.00]</t>
  </si>
  <si>
    <t>ทว594 สัมมนา 4 [1.00]</t>
  </si>
  <si>
    <t>20312692 วิทยานิพนธ์ 2 [6.00]</t>
  </si>
  <si>
    <t>20312691 วิทยานิพนธ์ 1 [6.00]</t>
  </si>
  <si>
    <t>20312642 เทคโนโลยีการจัดการของเสียตามแนวทางเศรษฐกิจหมุนเวียน [3.00]</t>
  </si>
  <si>
    <t>20312594 สัมมนา 4 [1.00]</t>
  </si>
  <si>
    <t>20312593 สัมมนา 3 [1.00]</t>
  </si>
  <si>
    <t>20312591 สัมมนา 1 [1.00]</t>
  </si>
  <si>
    <t>20312541 การจัดการมูลฝอยชุมชนเชิงบูรณาการ [3.00]</t>
  </si>
  <si>
    <t>20312501 ระเบียบวิธีวิจัยทางเทคโนโลยีสิ่งแวดล้อม [3.00]</t>
  </si>
  <si>
    <t>เทคโนโลยีสิ่งแวดล้อม</t>
  </si>
  <si>
    <t>ทช692 วิทยานิพนธ์ 2 [6.00]</t>
  </si>
  <si>
    <t>20302306 วิทยานิพนธ์ 6 [12.00]</t>
  </si>
  <si>
    <t>20302305 วิทยานิพนธ์ 5 [6.00]</t>
  </si>
  <si>
    <t>20302304 วิทยานิพนธ์ 4 [12.00]</t>
  </si>
  <si>
    <t>20302303 วิทยานิพนธ์ 3 [12.00]</t>
  </si>
  <si>
    <t>20302302 วิทยานิพนธ์ 2 [6.00]</t>
  </si>
  <si>
    <t>20302301 วิทยานิพนธ์ 1 [6.00]</t>
  </si>
  <si>
    <t>20302205 เทคโนโลยีชีวภาพของพืชสมุนไพรและการประยุกต์ใช้ [3.00]</t>
  </si>
  <si>
    <t>20302204 เทคโนโลยีไบโอรีแอคเตอร์สำหรับงานเพาะเลี้ยงเนื้อเยื่อพืช [3.00]</t>
  </si>
  <si>
    <t>20302203 สรีรวิทยาประยุกต์สำหรับการเพาะเลี้ยงเนื้อเยื่อพืช [3.00]</t>
  </si>
  <si>
    <t>20302200 หัวข้อสนใจทางเทคโนโลยีชีวภาพ [3.00]</t>
  </si>
  <si>
    <t>20302101 เทคนิคทางเทคโนโลยีชีวภาพขั้นสูง [3.00]</t>
  </si>
  <si>
    <t>20302100 ความก้าวหน้าทางเทคโนโลยีชีวภาพ [3.00]</t>
  </si>
  <si>
    <t>20302004 สัมมนา 4 [1.00]</t>
  </si>
  <si>
    <t>20302003 สัมมนา 3 [1.00]</t>
  </si>
  <si>
    <t>20302002 สัมมนา 2 [1.00]</t>
  </si>
  <si>
    <t>20302001 สัมมนา 1 [1.00]</t>
  </si>
  <si>
    <t>20302000 ระเบียบวิธีวิจัยทางเทคโนโลยีชีวภาพ [3.00]</t>
  </si>
  <si>
    <t>คม692 วิทยานิพนธ์ 2 [6.00]</t>
  </si>
  <si>
    <t>คม594 สัมมนา 4 [1.00]</t>
  </si>
  <si>
    <t>20307692 วิทยานิพนธ์ 2 [6.00]</t>
  </si>
  <si>
    <t>20307691 วิทยานิพนธ์ 1 [6.00]</t>
  </si>
  <si>
    <t>20307594 สัมมนา 4 [1.00]</t>
  </si>
  <si>
    <t>20307593 สัมมนา 3 [1.00]</t>
  </si>
  <si>
    <t>20307573 หัวข้อสนใจทางเคมีอุตสาหกรรม [3.00]</t>
  </si>
  <si>
    <t>20307571 การออกแบบการทดลองและการควบคุมคุณภาพสำหรับอุตสาหกรรม [3.00]</t>
  </si>
  <si>
    <t>10304302 สถิติ 1 [3.00]</t>
  </si>
  <si>
    <t>10304206 สถิติสำหรับอุตสาหกรรม [3.00]</t>
  </si>
  <si>
    <t>10300404 การตัดสินใจในชีวิตประจำวัน [3.00]</t>
  </si>
  <si>
    <t>สถิติและการจัดการสารสนเทศ</t>
  </si>
  <si>
    <t>สต421 การวิเคราะห์หลายตัวแปร [3.00]</t>
  </si>
  <si>
    <t>สต311 การวางแผนการทดลองเบื้องต้น [3.00]</t>
  </si>
  <si>
    <t>สต301 หลักสถิติ [3.00]</t>
  </si>
  <si>
    <t>สต222 ทฤษฎีสถิติ 2 [3.00]</t>
  </si>
  <si>
    <t>สต204 การวิเคราะห์เชิงปริมาณทางธุรกิจ [3.00]</t>
  </si>
  <si>
    <t>สต203 สถิติสำหรับบริหารธุรกิจ [3.00]</t>
  </si>
  <si>
    <t>สต161 การจัดการและการเก็บรวบรวมข้อมูลทางสถิติ [3.00]</t>
  </si>
  <si>
    <t>วท497 สหกิจศึกษา [9.00]</t>
  </si>
  <si>
    <t>10304301 หลักสถิติ [3.00]</t>
  </si>
  <si>
    <t>10304223 การวางแผนการทดลอง [3.00]</t>
  </si>
  <si>
    <t>10304222 สถิติอนุมาน [3.00]</t>
  </si>
  <si>
    <t>10304221 ความน่าจะเป็น [3.00]</t>
  </si>
  <si>
    <t>10304211 การวิเคราะห์ข้อมูล 2 [3.00]</t>
  </si>
  <si>
    <t>10304205 ความน่าจะเป็นและสถิติ [3.00]</t>
  </si>
  <si>
    <t>10304204 การวิเคราะห์เชิงปริมาณทางธุรกิจ [3.00]</t>
  </si>
  <si>
    <t>10304203 สถิติสำหรับบริหารธุรกิจ [3.00]</t>
  </si>
  <si>
    <t>10304113 การวิเคราะห์ข้อมูล 1 [3.00]</t>
  </si>
  <si>
    <t>10304112 การแสดงและนำเสนอข้อมูลด้วยแผนภาพ [3.00]</t>
  </si>
  <si>
    <t>10304111 การจัดการและการเก็บรวบรวมข้อมูลทางสถิติ [3.00]</t>
  </si>
  <si>
    <t>สถิติ</t>
  </si>
  <si>
    <t>วท498 การเรียนรู้อิสระ [9.00]</t>
  </si>
  <si>
    <t>คพ494 หัวข้อพิเศษทางวิทยาการคอมพิวเตอร์ 1 [3.00]</t>
  </si>
  <si>
    <t>คพ492 สัมมนาวิชาการทางวิทยาการคอมพิวเตอร์ [1.00]</t>
  </si>
  <si>
    <t>คพ453 การเรียนรู้ของเครื่องจักร [3.00]</t>
  </si>
  <si>
    <t>คพ452 ปัญญาประดิษฐ์ [3.00]</t>
  </si>
  <si>
    <t>คพ442 ระบบบริหารสารสนเทศเพื่อการจัดการ [3.00]</t>
  </si>
  <si>
    <t>คพ438 การเข้ารหัสและความปลอดภัยในเครือข่าย [3.00]</t>
  </si>
  <si>
    <t>คพ436 การพัฒนาซอฟต์แวร์บนอุปกรณ์เคลื่อนที่ [3.00]</t>
  </si>
  <si>
    <t>คพ433 เครือข่ายคอมพิวเตอร์ [3.00]</t>
  </si>
  <si>
    <t>คพ392 การเป็นผู้ประกอบการทางด้านคอมพิวเตอร์และนวัตกรรม [3.00]</t>
  </si>
  <si>
    <t>คพ391 การบริหารโครงการคอมพิวเตอร์ [1.00]</t>
  </si>
  <si>
    <t>คพ347 วิศวกรรมซอฟต์แวร์ [3.00]</t>
  </si>
  <si>
    <t>คพ346 ระบบธุรกิจอัจฉริยะ [3.00]</t>
  </si>
  <si>
    <t>คพ345 ระบบเหมืองข้อมูล [3.00]</t>
  </si>
  <si>
    <t>คพ344 การพัฒนาระบบซอฟต์แวร์เชิงวัตถุ [3.00]</t>
  </si>
  <si>
    <t>คพ341 วิทยาการข้อมูล [3.00]</t>
  </si>
  <si>
    <t>คพ330 การสื่อสารข้อมูลและเครือข่ายคอมพิวเตอร์ [3.00]</t>
  </si>
  <si>
    <t>คพ320 ระบบปฏิบัติการ [3.00]</t>
  </si>
  <si>
    <t>คพ313 การพัฒนาโปรแกรมประยุกต์บนเว็บ [3.00]</t>
  </si>
  <si>
    <t>คพ252 คณิตศาสตร์สำหรับวิทยาการคอมพิวเตอร์ [3.00]</t>
  </si>
  <si>
    <t>คพ241 ระบบฐานข้อมูล [3.00]</t>
  </si>
  <si>
    <t>คพ232 สถาปัตยกรรมคอมพิวเตอร์ [3.00]</t>
  </si>
  <si>
    <t>คพ222 การเขียนโปรแกรมมัลติมีเดีย [3.00]</t>
  </si>
  <si>
    <t>คพ213 การวิเคราะห์และออกแบบอัลกอริทึม [3.00]</t>
  </si>
  <si>
    <t>คพ151 คณิตศาสตร์ดีสครีต [3.00]</t>
  </si>
  <si>
    <t>คพ117 หลักการเขียนโปรแกรมเชิงวัตถุ [3.00]</t>
  </si>
  <si>
    <t>คพ112 วิทยาการคอมพิวเตอร์ 2 [3.00]</t>
  </si>
  <si>
    <t>คพ111 วิทยาการคอมพิวเตอร์1 [3.00]</t>
  </si>
  <si>
    <t>10301312 เทคนิคการเขียนโปรแกรมคอมพิวเตอร์ [3.00]</t>
  </si>
  <si>
    <t>10301233 การพัฒนาซอฟต์แวร์บนอุปกรณ์เคลื่อนที่ [3.00]</t>
  </si>
  <si>
    <t>10301232 การพัฒนาระบบฝั่งเซิร์ฟเวอร์ [3.00]</t>
  </si>
  <si>
    <t>10301231 เว็บเทคโนโลยี [3.00]</t>
  </si>
  <si>
    <t>10301225 วิศวกรรมซอฟต์แวร์ [3.00]</t>
  </si>
  <si>
    <t>10301224 ฐานข้อมูลแบบไม่มีโครงสร้าง [3.00]</t>
  </si>
  <si>
    <t>10301223 ฐานข้อมูลโครงสร้างเชิงสัมพันธ์ [3.00]</t>
  </si>
  <si>
    <t>10301222 โครงสร้างข้อมูลและอัลกอริทึม [3.00]</t>
  </si>
  <si>
    <t>10301221 การวิเคราะห์และออกแบบเชิงวัตถุ [3.00]</t>
  </si>
  <si>
    <t>10301212 การเขียนโปรแกรมและทักษะการแก้ปัญหา [3.00]</t>
  </si>
  <si>
    <t>10301211 คณิตศาสตร์สำหรับวิทยาการคอมพิวเตอร์ [3.00]</t>
  </si>
  <si>
    <t>10301141 เครือข่ายคอมพิวเตอร์เบื้องต้น [3.00]</t>
  </si>
  <si>
    <t>10301114 องค์ประกอบและสถาปัตยกรรมคอมพิวเตอร์ [3.00]</t>
  </si>
  <si>
    <t>10301113 คณิตศาสตร์ดีสครีต [3.00]</t>
  </si>
  <si>
    <t>10301112 เทคโนโลยีสารสนเทศและการสื่อสาร [3.00]</t>
  </si>
  <si>
    <t>10301111 การเขียนโปรแกรมเบื้องต้น [3.00]</t>
  </si>
  <si>
    <t>วิทยาการคอมพิวเตอร์</t>
  </si>
  <si>
    <t>วศ452 วัสดุที่เป็นมิตรต่อสิ่งแวดล้อม [3.00]</t>
  </si>
  <si>
    <t>วศ441 เทคโนโลยีการผลิตเซรามิกส์ [3.00]</t>
  </si>
  <si>
    <t>วศ401 สัมมนาทางวัสดุศาสตร์ [1.00]</t>
  </si>
  <si>
    <t>วัสดุศาสตร์</t>
  </si>
  <si>
    <t>ฟส380 โครงงาน [2.00]</t>
  </si>
  <si>
    <t>ฟส342 รังสีสำหรับเกษตร [3.00]</t>
  </si>
  <si>
    <t>ฟส340 ชีวฟิสิกส์ 1 [3.00]</t>
  </si>
  <si>
    <t>ฟส326 วงจรดิจิตอลเบื้องต้น [3.00]</t>
  </si>
  <si>
    <t>ฟส112 ฟิสิกส์ 2 [4.00]</t>
  </si>
  <si>
    <t>ฟส110 ปฏิบัติการฟิสิกส์เบื้องต้น [1.00]</t>
  </si>
  <si>
    <t>ฟส109 ฟิสิกส์เบื้องต้น [3.00]</t>
  </si>
  <si>
    <t>ฟส108 ฟิสิกส์ทันโลก [3.00]</t>
  </si>
  <si>
    <t>ฟส106 ฟิสิกส์ทั่วไป 2 [3.00]</t>
  </si>
  <si>
    <t>ฟส105 ฟิสิกส์ทั่วไป 1 [3.00]</t>
  </si>
  <si>
    <t>ฟส102 ฟิสิกส์พื้นฐาน [3.00]</t>
  </si>
  <si>
    <t>10309261 ปฏิบัติการเทคโนโลยีรังสีและการป้องกันอันตรายจากรังสี [1.00]</t>
  </si>
  <si>
    <t>10309260 เทคโนโลยีรังสีและการป้องกันอันตรายจากรังสี [2.00]</t>
  </si>
  <si>
    <t>10309240 โครงสร้างและสมบัติของวัสดุ [3.00]</t>
  </si>
  <si>
    <t>10309223 ซอฟต์แวร์ประยุกต์สำหรับฟิสิกส์เชิงคำนวณ [3.00]</t>
  </si>
  <si>
    <t>10309222 กระบวนการสำหรับฟิสิกส์เชิงทดลอง [3.00]</t>
  </si>
  <si>
    <t>10309221 การเขียนโปรแกรมคอมพิวเตอร์สำหรับฟิสิกส์ประยุกต์ [3.00]</t>
  </si>
  <si>
    <t>10309220 อิเล็กทรอนิกส์ [3.00]</t>
  </si>
  <si>
    <t>10309211 ปฏิบัติการทัศนศาสตร์และฟิสิกส์ยุคใหม่ [1.00]</t>
  </si>
  <si>
    <t>10309210 ทัศนศาสตร์และฟิสิกส์ยุคใหม่ [3.00]</t>
  </si>
  <si>
    <t>10309118 ฟิสิกส์สำหรับวิศวกรรมพลังงาน 2 [3.00]</t>
  </si>
  <si>
    <t>10309117 ฟิสิกส์สำหรับวิศวกรรมพลังงาน 1 [3.00]</t>
  </si>
  <si>
    <t>10309116 ปฏิบัติการคลื่น ไฟฟ้าและแม่เหล็กไฟฟ้า [1.00]</t>
  </si>
  <si>
    <t>10309115 คลื่น ไฟฟ้าและแม่เหล็กไฟฟ้า [3.00]</t>
  </si>
  <si>
    <t>10309114 ปฏิบัติการฟิสิกส์กลศาสตร์และความร้อน [1.00]</t>
  </si>
  <si>
    <t>10309113 ฟิสิกส์กลศาสตร์และความร้อน [3.00]</t>
  </si>
  <si>
    <t>10309112 ฟิสิกส์ 2 [4.00]</t>
  </si>
  <si>
    <t>10309111 ฟิสิกส์ 1 [4.00]</t>
  </si>
  <si>
    <t>10309110 ปฏิบัติการฟิสิกส์เบื้องต้น [1.00]</t>
  </si>
  <si>
    <t>10309109 ฟิสิกส์เบื้องต้น [3.00]</t>
  </si>
  <si>
    <t>10309107 หลักฟิสิกส์ [3.00]</t>
  </si>
  <si>
    <t>10309106 ฟิสิกส์ทั่วไป 2 [3.00]</t>
  </si>
  <si>
    <t>10309105 ฟิสิกส์ทั่วไป 1 [3.00]</t>
  </si>
  <si>
    <t>10309104 ฟิสิกส์สำหรับการประมง [3.00]</t>
  </si>
  <si>
    <t>10309103 ฟิสิกส์พื้นฐานสำหรับอุตสาหกรรม [3.00]</t>
  </si>
  <si>
    <t>10309102 ฟิสิกส์พื้นฐาน [3.00]</t>
  </si>
  <si>
    <t>ฟิสิกส์ประยุกต์</t>
  </si>
  <si>
    <t>พธ340 พันธุศาสตร์เบื้องต้น [3.00]</t>
  </si>
  <si>
    <t>20310602 วิทยานิพนธ์ 2 [6.00]</t>
  </si>
  <si>
    <t>20310601 วิทยานิพนธ์ 1 [6.00]</t>
  </si>
  <si>
    <t>20310594 สัมมนา 4 [1.00]</t>
  </si>
  <si>
    <t>20310593 สัมมนา 3 [1.00]</t>
  </si>
  <si>
    <t>20310513 การทำแผนที่ของลักษณะเชิงปริมาณ [3.00]</t>
  </si>
  <si>
    <t>20310507 เทคนิคทางพันธุศาสตร์โมเลกุล [3.00]</t>
  </si>
  <si>
    <t>20310506 สถิติสำหรับการปรับปรุงพันธุ์พืช [3.00]</t>
  </si>
  <si>
    <t>20310505 การปรับปรุงพันธุ์โดยใช้เครื่องหมายโมเลกุลช่วยในการคัดเลือก [3.00]</t>
  </si>
  <si>
    <t>10310340 พันธุศาสตร์เบื้องต้น [3.00]</t>
  </si>
  <si>
    <t>10307323 นวัตกรรมการพัฒนาผลิตภัณฑ์วัสดุเหลือใช้ [3.00]</t>
  </si>
  <si>
    <t>10307291 โครงงานการสังเคราะห์นวัตกรรม [1.00]</t>
  </si>
  <si>
    <t>10307231 กระบวนการแปรสภาพวัสดุเหลือทิ้ง [3.00]</t>
  </si>
  <si>
    <t>10307217 ปฏิบัติการกระบวนการผลิตวัสดุ [1.00]</t>
  </si>
  <si>
    <t>10307216 กระบวนการผลิตวัสดุ [3.00]</t>
  </si>
  <si>
    <t>10307215 สมบัติของวัสดุ 2 [3.00]</t>
  </si>
  <si>
    <t>10307214 สมบัติของวัสดุ 1 [3.00]</t>
  </si>
  <si>
    <t>10307122 เทคโนโลยีและนวัตกรรมวัสดุ [3.00]</t>
  </si>
  <si>
    <t>10307121 การสร้างสรรค์และนวัตกรรม [3.00]</t>
  </si>
  <si>
    <t>10307113 การออกแบบและสร้างแบบเสมือนสามมิติสำหรับนวัตกรรมวัสดุ [1.00]</t>
  </si>
  <si>
    <t>10307112 ฟิสิกส์ของวัสดุ [4.00]</t>
  </si>
  <si>
    <t>10307111 เคมีวัสดุ [4.00]</t>
  </si>
  <si>
    <t>นวัตกรรมวัสดุ</t>
  </si>
  <si>
    <t>10308231 นวัตกรรมกระบวนการผลิตในอุตสาหกรรม [1.00]</t>
  </si>
  <si>
    <t>10308224 กระบวนการผลิตวัสดุอุตสาหกรรม [3.00]</t>
  </si>
  <si>
    <t>10308223 กระบวนการผลิตในอุตสาหกรรมปิโตรเคมีและพลังงาน [3.00]</t>
  </si>
  <si>
    <t>10308222 กระบวนการผลิตในอุตสาหกรรมเคมี [3.00]</t>
  </si>
  <si>
    <t>10308221 การจัดการอุตสาหกรรมอย่างยั่งยืน [4.00]</t>
  </si>
  <si>
    <t>10308213 เคมีอนินทรีย์สำหรับอุตสาหกรรม [4.00]</t>
  </si>
  <si>
    <t>10308212 เคมีอินทรีย์สำหรับอุตสาหกรรม [4.00]</t>
  </si>
  <si>
    <t>10308211 เคมีวิเคราะห์สำหรับอุตสาหกรรม [4.00]</t>
  </si>
  <si>
    <t>10308121 งานภาคอุตสาหกรรม [1.00]</t>
  </si>
  <si>
    <t>10308111 เคมีพื้นฐานสำหรับอุตสาหกรรม [5.00]</t>
  </si>
  <si>
    <t>10302003 ชีววิทยาและจุลชีววิทยาพื้นฐานสำหรับอุตสาหกรรม [3.00]</t>
  </si>
  <si>
    <t>นวัตกรรมเคมีอุตสาหกรรม</t>
  </si>
  <si>
    <t>ทส496 โครงงานเทคโนโลยีสารสนเทศ [3.00]</t>
  </si>
  <si>
    <t>ทส495 เทคโนโลยีสารสนเทศเพื่อบริการสังคม [3.00]</t>
  </si>
  <si>
    <t>ทส493 การศึกษาหัวข้อสนใจด้านเทคโนโลยีสารสนเทศ [3.00]</t>
  </si>
  <si>
    <t>ทส434 วิทยาการข้อมูลสำหรับธุรกิจ [3.00]</t>
  </si>
  <si>
    <t>ทส433 การสื่อสารทางวิชาชีพเทคโนโลยีสารสนเทศ [3.00]</t>
  </si>
  <si>
    <t>ทส411 การโปรแกรมบนอุปกรณ์เคลื่อนที่ [3.00]</t>
  </si>
  <si>
    <t>ทส396 โครงงานขนาดเล็กทางเทคโนโลยีสารสนเทศ [3.00]</t>
  </si>
  <si>
    <t>ทส341 การจัดการระบบเครือข่าย [3.00]</t>
  </si>
  <si>
    <t>ทส333 เทคโนโลยีสารสนเทศสำหรับการเงินและการบัญชี [3.00]</t>
  </si>
  <si>
    <t>ทส332 การโปรแกรมฐานข้อมูล [3.00]</t>
  </si>
  <si>
    <t>ทส324 การทดสอบซอฟต์แวร์อัตโนมัติ [3.00]</t>
  </si>
  <si>
    <t>ทส323 การวิเคราะห์และออกแบบระบบเชิงวัตถุด้วยยูเอ็มแอล [3.00]</t>
  </si>
  <si>
    <t>ทส322 การทดสอบซอฟต์แวร์ [3.00]</t>
  </si>
  <si>
    <t>ทส321 การวิเคราะห์และออกแบบระบบ [3.00]</t>
  </si>
  <si>
    <t>ทส311 การโปรแกรมฝั่งเซิร์ฟเวอร์ [3.00]</t>
  </si>
  <si>
    <t>10306332 การโปรแกรมฐานข้อมูล [3.00]</t>
  </si>
  <si>
    <t>10306242 พื้นฐานระบบเครือข่ายคอมพิวเตอร์ [3.00]</t>
  </si>
  <si>
    <t>10306241 ระบบบริหารจัดการเว็บไซต์ [3.00]</t>
  </si>
  <si>
    <t>10306232 ระบบฐานข้อมูล [3.00]</t>
  </si>
  <si>
    <t>10306215 การโปรแกรมฝั่งไคลเอนต์ [3.00]</t>
  </si>
  <si>
    <t>10306214 การโปรแกรมเชิงวัตถุ [3.00]</t>
  </si>
  <si>
    <t>10306213 แนวคิดเชิงวัตถุ [3.00]</t>
  </si>
  <si>
    <t>10306105 การออกแบบส่วนติดต่อกับผู้ใช้และประสบการณ์ผู้ใช้ [3.00]</t>
  </si>
  <si>
    <t>10306103 กระบวนการพัฒนาซอฟต์แวร์ [3.00]</t>
  </si>
  <si>
    <t>10306102 ตรรกะและเทคนิคการเขียนโปรแกรม [3.00]</t>
  </si>
  <si>
    <t>เทคโนโลยีสารสนเทศ</t>
  </si>
  <si>
    <t>ชว490 สัมมนา 2 [1.00]</t>
  </si>
  <si>
    <t>ชว466 การวิเคราะห์ผลกระทบสิ่งแวดล้อม [3.00]</t>
  </si>
  <si>
    <t>ชว464 ระบบการจัดการสิ่งแวดล้อมและอาชีวอนามัยเบื้องต้น [3.00]</t>
  </si>
  <si>
    <t>ชว463 การควบคุมและติดตามระบบบำบัดน้ำเสีย [3.00]</t>
  </si>
  <si>
    <t>ชว462 จุลชีววิทยาสิ่งแวดล้อม [3.00]</t>
  </si>
  <si>
    <t>ชว460 การบำบัดและใช้ประโยชน์จากของเสีย [3.00]</t>
  </si>
  <si>
    <t>ชว457 การศึกษาหัวข้อสนใจทางด้านเทคโนโลยีชีวภาพทางอุตสาหกรรมเกษตร [3.00]</t>
  </si>
  <si>
    <t>ชว455 เทคโนโลยีชีวภาพของอาหารฟังก์ชั่น [3.00]</t>
  </si>
  <si>
    <t>ชว454 การผลิตเอทานอลโดยกระบวนการเทคโนโลยีชีวภาพ [3.00]</t>
  </si>
  <si>
    <t>ชว453 เทคโนโลยีชีวภาพทางอาหาร [3.00]</t>
  </si>
  <si>
    <t>ชว452 เทคโนโลยีของเอนไซม์ [3.00]</t>
  </si>
  <si>
    <t>ชว451 การออกแบบทางเทคโนโลยีชีวภาพ [3.00]</t>
  </si>
  <si>
    <t>ชว450 เทคโนโลยีการหมัก [3.00]</t>
  </si>
  <si>
    <t>ชว446 เทคโนโลยีดีเอ็นเอสำหรับพืชเศรษฐกิจ [3.00]</t>
  </si>
  <si>
    <t>ชว444 เทคโนโลยีโปรตีน [3.00]</t>
  </si>
  <si>
    <t>ชว442 เทคนิคทางอณูชีววิทยา [3.00]</t>
  </si>
  <si>
    <t>ชว440 เทคโนโลยีชีวภาพระดับโมเลกุล [3.00]</t>
  </si>
  <si>
    <t>ชว437 การศึกษาหัวข้อสนใจทางด้านเทคโนโลยีชีวภาพของจุลินทรีย์ [3.00]</t>
  </si>
  <si>
    <t>ชว435 สารชีวภาพจากจุลินทรีย์ [3.00]</t>
  </si>
  <si>
    <t>ชว433 การจำแนกแบคทีเรีย [3.00]</t>
  </si>
  <si>
    <t>ชว430 สรีรวิทยาของแบคทีเรีย [3.00]</t>
  </si>
  <si>
    <t>ชว416 เทคโนโลยีชีวภาพของสาหร่าย [3.00]</t>
  </si>
  <si>
    <t>ชว413 สรีรวิทยาประยุกต์สำหรับการเพาะเลี้ยงเนื้อเยื่อพืช [3.00]</t>
  </si>
  <si>
    <t>ชว412 หลักการเพาะเลี้ยงเนื้อเยื่อพืช [3.00]</t>
  </si>
  <si>
    <t>ชว411 หลักการด้านเทคโนโลยีชีวภาพพืช [3.00]</t>
  </si>
  <si>
    <t>ชว390 สัมมนา 1 [1.00]</t>
  </si>
  <si>
    <t>ชว354 การควบคุมคุณภาพทางเทคโนโลยีชีวภาพ [3.00]</t>
  </si>
  <si>
    <t>ชว353 หน่วยปฏิบัติการเฉพาะทางชีวกระบวนการ 2 [3.00]</t>
  </si>
  <si>
    <t>ชว330 จุลชีววิทยา [3.00]</t>
  </si>
  <si>
    <t>ชว310 สรีรวิทยาของพืชประยุกต์ [3.00]</t>
  </si>
  <si>
    <t>ชว300 เมแทบอลิซึมและการควบคุมของสิ่งมีชีวิต [3.00]</t>
  </si>
  <si>
    <t>ชว220 สัตววิทยา [3.00]</t>
  </si>
  <si>
    <t>ชว210 พฤกษศาสตร์ [3.00]</t>
  </si>
  <si>
    <t>ชว100 ชีววิทยาทั่วไป [3.00]</t>
  </si>
  <si>
    <t>10303321 ปฏิบัติการชีวเคมี [1.00]</t>
  </si>
  <si>
    <t>10302230 จุลชีววิทยา [3.00]</t>
  </si>
  <si>
    <t>10302214 การสร้างนวัตกรรมและความคิดสร้างสรรค์ [1.00]</t>
  </si>
  <si>
    <t>10302213 เทคโนโลยีชีวภาพระดับโมเลกุล [3.00]</t>
  </si>
  <si>
    <t>10302212 เทคนิควิเคราะห์พื้นฐานทางเทคโนโลยีชีวภาพ [1.00]</t>
  </si>
  <si>
    <t>10302211 หลักวิศวกรรมชีวภาพ [3.00]</t>
  </si>
  <si>
    <t>10302210 เทคโนโลยีชีวภาพ [3.00]</t>
  </si>
  <si>
    <t>10302210 พฤกษศาสตร์ [3.00]</t>
  </si>
  <si>
    <t>10302200 จุลชีววิทยา [3.00]</t>
  </si>
  <si>
    <t>10302102 ปฏิบัติการหลักชีววิทยา [1.00]</t>
  </si>
  <si>
    <t>10302101 หลักชีววิทยา [3.00]</t>
  </si>
  <si>
    <t>10302100 ชีววิทยาทั่วไป [3.00]</t>
  </si>
  <si>
    <t>10302012 สรีรวิทยาพืชทางการเกษตร [3.00]</t>
  </si>
  <si>
    <t>10302010 วิทยาศาสตร์สิ่งแวดล้อม [3.00]</t>
  </si>
  <si>
    <t>10302009 สัตววิทยา [3.00]</t>
  </si>
  <si>
    <t>10302008 พฤกษศาสตร์เกษตร [3.00]</t>
  </si>
  <si>
    <t>10302006 จุลชีววิทยาและปรสิตวิทยาสำหรับพยาบาล [2.00]</t>
  </si>
  <si>
    <t>10302005 ชีววิทยาเพื่อการเกษตร [4.00]</t>
  </si>
  <si>
    <t>10302004 ชีววิทยาและชีวเคมีสำหรับพยาบาล [3.00]</t>
  </si>
  <si>
    <t>10302000 โลกน่าอยู่ [3.00]</t>
  </si>
  <si>
    <t>คอ491 สัมมนา [1.00]</t>
  </si>
  <si>
    <t>คอ353 เซรามิกเบื้องต้นและอุตสาหกรรมเซรามิก [3.00]</t>
  </si>
  <si>
    <t>คอ341 เชื้อเพลิงชีวภาพจากวัสดุเหลือใช้ [3.00]</t>
  </si>
  <si>
    <t>คอ251 อุตสาหกรรมการผลิตแก้ว [3.00]</t>
  </si>
  <si>
    <t>เคมีอุตสาหกรรมและเทคโนโลยีสิ่งทอ</t>
  </si>
  <si>
    <t>วท498 การเรียนรู้อิสระ [6.00]</t>
  </si>
  <si>
    <t>คม491 สัมมนา [1.00]</t>
  </si>
  <si>
    <t>คม452 เคมีอินทรีย์ของสารธรรมชาติ [3.00]</t>
  </si>
  <si>
    <t>คม451 เคมีอินทรีย์สังเคราะห์ [3.00]</t>
  </si>
  <si>
    <t>คม443 เคมีและเทคโนโลยีของปิโตรเลียม [3.00]</t>
  </si>
  <si>
    <t>คม441 วิทยาศาสตร์พอลิเมอร์เบื้องต้น [3.00]</t>
  </si>
  <si>
    <t>คม412 เคมีสิ่งแวดล้อม [3.00]</t>
  </si>
  <si>
    <t>คม363 เคมีเชิงฟิสิกส์ 3 [3.00]</t>
  </si>
  <si>
    <t>คม362 ปฏิบัติการเคมีเชิงฟิสิกส์ 2 [1.00]</t>
  </si>
  <si>
    <t>คม361 เคมีเชิงฟิสิกส์ 2 [3.00]</t>
  </si>
  <si>
    <t>คม334 ปฏิบัติการเคมีอนินทรีย์ 2 [1.00]</t>
  </si>
  <si>
    <t>คม333 เคมีอนินทรีย์ 2 [3.00]</t>
  </si>
  <si>
    <t>คม332 ปฏิบัติการเคมีอนินทรีย์ 1 [1.00]</t>
  </si>
  <si>
    <t>คม331 เคมีอนินทรีย์ 1 [3.00]</t>
  </si>
  <si>
    <t>คม326 ปฏิบัติการชีวเคมี 2 [1.00]</t>
  </si>
  <si>
    <t>คม325 ชีวเคมี 2 [3.00]</t>
  </si>
  <si>
    <t>คม324 ปฏิบัติการชีวเคมี 1 [1.00]</t>
  </si>
  <si>
    <t>คม323 ชีวเคมี 1 [3.00]</t>
  </si>
  <si>
    <t>คม321 ปฏิบัติการชีวเคมี [1.00]</t>
  </si>
  <si>
    <t>คม320 ชีวเคมีเบื้องต้น [3.00]</t>
  </si>
  <si>
    <t>คม312 ปฏิบัติการเคมีวิเคราะห์เชิงเครื่องมือ [1.00]</t>
  </si>
  <si>
    <t>คม311 เคมีวิเคราะห์เชิงเครื่องมือ [3.00]</t>
  </si>
  <si>
    <t>คม300 การใช้สเปกโทรเมทรีพิสูจน์เอกลักษณ์สารเคมี [3.00]</t>
  </si>
  <si>
    <t>คม261 เคมีเชิงฟิสิกส์ 1 [3.00]</t>
  </si>
  <si>
    <t>คม260 เคมีเชิงฟิสิกส์ [3.00]</t>
  </si>
  <si>
    <t>คม250 เคมีอินทรีย์ [3.00]</t>
  </si>
  <si>
    <t>คม214 ปฏิบัติการเคมีวิเคราะห์ 2 [1.00]</t>
  </si>
  <si>
    <t>คม213 เคมีวิเคราะห์ 2 [3.00]</t>
  </si>
  <si>
    <t>คม211 เคมีวิเคราะห์ 1 [3.00]</t>
  </si>
  <si>
    <t>คม210 เคมีวิเคราะห์ [3.00]</t>
  </si>
  <si>
    <t>คม106 ปฏิบัติการเคมีพื้นฐาน [1.00]</t>
  </si>
  <si>
    <t>คม105 เคมีพื้นฐาน [3.00]</t>
  </si>
  <si>
    <t>คม100 เคมีทั่วไป [3.00]</t>
  </si>
  <si>
    <t>10303320 ชีวเคมีเบื้องต้น [3.00]</t>
  </si>
  <si>
    <t>10303262 ปฏิบัติการเคมีเชิงฟิสิกส์ 1 [1.00]</t>
  </si>
  <si>
    <t>10303261 เคมีเชิงฟิสิกส์ 1 [3.00]</t>
  </si>
  <si>
    <t>10303254 ปฏิบัติการเคมีอินทรีย์ 2 [1.00]</t>
  </si>
  <si>
    <t>10303253 เคมีอินทรีย์ 2 [2.00]</t>
  </si>
  <si>
    <t>10303252 ปฏิบัติการเคมีอินทรีย์ 1 [1.00]</t>
  </si>
  <si>
    <t>10303251 เคมีอินทรีย์ 1 [3.00]</t>
  </si>
  <si>
    <t>10303250 เคมีอินทรีย์ [3.00]</t>
  </si>
  <si>
    <t>10303220 ชีวเคมีเพื่อการเกษตร [3.00]</t>
  </si>
  <si>
    <t>10303214 ปฏิบัติการเคมีวิเคราะห์ 2 [1.00]</t>
  </si>
  <si>
    <t>10303213 เคมีวิเคราะห์ 2 [2.00]</t>
  </si>
  <si>
    <t>10303212 ปฏิบัติการเคมีวิเคราะห์ 1 [1.00]</t>
  </si>
  <si>
    <t>10303211 เคมีวิเคราะห์ 1 [3.00]</t>
  </si>
  <si>
    <t>10303210 เคมีวิเคราะห์ [3.00]</t>
  </si>
  <si>
    <t>10303200 การจัดการสารเคมีอันตรายและวัตถุมีพิษ [2.00]</t>
  </si>
  <si>
    <t>10303108 เคมีเพื่อการเกษตร [4.00]</t>
  </si>
  <si>
    <t>10303106 ปฏิบัติการเคมีพื้นฐาน [1.00]</t>
  </si>
  <si>
    <t>10303105 เคมีพื้นฐาน [3.00]</t>
  </si>
  <si>
    <t>10303100 เคมีทั่วไป [3.00]</t>
  </si>
  <si>
    <t>เคมี</t>
  </si>
  <si>
    <t>วท497 สหกิจศึกษา [6.00]</t>
  </si>
  <si>
    <t>คศ492 โครงงาน [2.00]</t>
  </si>
  <si>
    <t>คศ491 สัมมนา [1.00]</t>
  </si>
  <si>
    <t>คศ468 สมการเชิงอนุพันธ์ย่อย [3.00]</t>
  </si>
  <si>
    <t>คศ454 การวิเคราะห์เชิงตัวเลข 2 [3.00]</t>
  </si>
  <si>
    <t>คศ436 การวิเคราะห์เชิงฟังก์ชันเบื้องต้น [3.00]</t>
  </si>
  <si>
    <t>คศ369 การแปลงฟูเรียร์และการประยุกต์ [3.00]</t>
  </si>
  <si>
    <t>คศ366 การหาค่าเหมาะที่สุด [3.00]</t>
  </si>
  <si>
    <t>คศ363 ตัวแบบทางคณิตศาสตร์ [3.00]</t>
  </si>
  <si>
    <t>คศ335 ตัวแปรเชิงซ้อน [3.00]</t>
  </si>
  <si>
    <t>คศ334 การวิเคราะห์เชิงคณิตศาสตร์ [3.00]</t>
  </si>
  <si>
    <t>คศ324 พีชคณิตนามธรรม [3.00]</t>
  </si>
  <si>
    <t>คศ313 ปริภูมิอิงระยะทาง [3.00]</t>
  </si>
  <si>
    <t>คศ281 คณิตศาสตร์เต็มหน่วย [3.00]</t>
  </si>
  <si>
    <t>คศ265 คณิตศาสตร์ประกันชีวิต [3.00]</t>
  </si>
  <si>
    <t>คศ264 คณิตศาสตร์การเงิน [3.00]</t>
  </si>
  <si>
    <t>คศ261 สมการเชิงอนุพันธ์ [3.00]</t>
  </si>
  <si>
    <t>คศ252 การเขียนโปรแกรมคำนวณทางคณิตศาสตร์ [3.00]</t>
  </si>
  <si>
    <t>คศ239 สมการเชิงอนุพันธ์และการประยุกต์ [3.00]</t>
  </si>
  <si>
    <t>คศ238 แคลคูลัสขั้นสูง [3.00]</t>
  </si>
  <si>
    <t>คศ223 ทฤษฎีจำนวน [3.00]</t>
  </si>
  <si>
    <t>คศ106 คณิตศาสตร์สำหรับบริหารธุรกิจและเศรษฐศาสตร์ 2 [3.00]</t>
  </si>
  <si>
    <t>คศ100 คณิตศาสตร์ขั้นพื้นฐาน [3.00]</t>
  </si>
  <si>
    <t>10305281 ตัวแบบทางคณิตศาสตร์ [3.00]</t>
  </si>
  <si>
    <t>10305262 คณิตศาสตร์การเงิน [3.00]</t>
  </si>
  <si>
    <t>10305252 การเขียนโปรแกรมคำนวณทางคณิตศาสตร์ [3.00]</t>
  </si>
  <si>
    <t>10305251 การวิเคราะห์เชิงตัวเลข 1 [3.00]</t>
  </si>
  <si>
    <t>10305241 พีชคณิตเชิงเส้นและการประยุกต์ [3.00]</t>
  </si>
  <si>
    <t>10305238 แคลคูลัสขั้นสูง [3.00]</t>
  </si>
  <si>
    <t>10305232 สมการเชิงอนุพันธ์ [3.00]</t>
  </si>
  <si>
    <t>10305231 แคลคูลัสขั้นสูง [3.00]</t>
  </si>
  <si>
    <t>10305212 หลักการเบื้องต้นทางทฤษฎีเซตและจำนวน [3.00]</t>
  </si>
  <si>
    <t>10305211 หลักการคณิตศาสตร์ [3.00]</t>
  </si>
  <si>
    <t>10305206 พีชคณิตเชิงเส้น [3.00]</t>
  </si>
  <si>
    <t>10305205 ตรรกศาสตร์เชิงคณิตศาสตร์เบื้องต้น [3.00]</t>
  </si>
  <si>
    <t>10305203 แคลคูลัสสำหรับวิศวกรรม 3 [3.00]</t>
  </si>
  <si>
    <t>10305134 แคลคูลัสและการประยุกต์ 2 [3.00]</t>
  </si>
  <si>
    <t>10305133 แคลคูลัสและการประยุกต์ 1 [3.00]</t>
  </si>
  <si>
    <t>10305132 แคลคูลัสสำหรับวิทยาศาสตร์ 2 [3.00]</t>
  </si>
  <si>
    <t>10305131 แคลคูลัสสำหรับวิทยาศาสตร์ 1 [3.00]</t>
  </si>
  <si>
    <t>10305111 คณิตศาสตร์เพื่อการเกษตร [3.00]</t>
  </si>
  <si>
    <t>10305109 คณิตศาสตร์สำหรับอุตสาหกรรม [3.00]</t>
  </si>
  <si>
    <t>10305108 แคลคูลัสสำหรับวิทยาศาสตร์และเทคโนโลยี [3.00]</t>
  </si>
  <si>
    <t>10305106 คณิตศาสตร์สำหรับบริหารธุรกิจและเศรษฐศาสตร์ 2 [3.00]</t>
  </si>
  <si>
    <t>10305105 คณิตศาสตร์สำหรับบริหารธุรกิจและเศรษฐศาสตร์ 1 [3.00]</t>
  </si>
  <si>
    <t>10305104 แคลคูลัสสำหรับวิศวกรรม 2 [3.00]</t>
  </si>
  <si>
    <t>10305103 แคลคูลัสสำหรับวิศวกรรม 1 [3.00]</t>
  </si>
  <si>
    <t>10305102 แคลคูลัส 2 [3.00]</t>
  </si>
  <si>
    <t>10305101 แคลคูลัส 1 [3.00]</t>
  </si>
  <si>
    <t>10305100 คณิตศาสตร์ขั้นพื้นฐาน [3.00]</t>
  </si>
  <si>
    <t>คณิตศาสตร์</t>
  </si>
  <si>
    <t>วท102 การพัฒนาวิทยาศาสตร์และเทคโนโลยี [3.00]</t>
  </si>
  <si>
    <t>วท101 วิทยาศาสตร์เพื่อชีวิต [3.00]</t>
  </si>
  <si>
    <t>10300413 วิทยาศาสตร์รอบตัวในศตวรรษที่ 21 [3.00]</t>
  </si>
  <si>
    <t>10300412 การพัฒนาวิทยาศาสตร์และเทคโนโลยี [3.00]</t>
  </si>
  <si>
    <t>10300411 วิทยาศาสตร์เพื่อชีวิต [3.00]</t>
  </si>
  <si>
    <t>10300410 ความฉลาดรู้ด้านวิทยาศาสตร์สำหรับโลกสมัยใหม่ [3.00]</t>
  </si>
  <si>
    <t>10300409 คณิตศาสตร์เพื่อชีวิตสมัยใหม่ [3.00]</t>
  </si>
  <si>
    <t>10300405 การคำนวณทางธุรกิจและการลงทุนสำหรับผู้ประกอบการยุคใหม่ [3.00]</t>
  </si>
  <si>
    <t>10300403 โปรแกรมสำเร็จรูปเพื่อการศึกษา [3.00]</t>
  </si>
  <si>
    <t>10300402 การใช้ชีวิตในสังคมดิจิทัล [3.00]</t>
  </si>
  <si>
    <t>การจัดการและการประเมินโครงการ</t>
  </si>
  <si>
    <t>กลุ่มวิทยาศาสตร์ และเทคโนโลยี</t>
  </si>
  <si>
    <t>วิทยาศาสตร์</t>
  </si>
  <si>
    <t>บส896 ดุษฎีนิพนธ์ 6 [12.00]</t>
  </si>
  <si>
    <t>บส895 ดุษฎีนิพนธ์ 5 [12.00]</t>
  </si>
  <si>
    <t>บส894 ดุษฎีนิพนธ์ 4 [6.00]</t>
  </si>
  <si>
    <t>บส795 สัมมนา 5 [1.00]</t>
  </si>
  <si>
    <t>บส794 สัมมนา 4 [1.00]</t>
  </si>
  <si>
    <t>สหวิทยาการเกษตร</t>
  </si>
  <si>
    <t>30115894 ดุษฎีนิพนธ์ 4 [6.00]</t>
  </si>
  <si>
    <t>30115893 ดุษฎีนิพนธ์ 3 [6.00]</t>
  </si>
  <si>
    <t>30115795 สัมมนา 5 [1.00]</t>
  </si>
  <si>
    <t>30115791 สัมมนา 1 [1.00]</t>
  </si>
  <si>
    <t>30115723 ปรัชญาและทฤษฎีของการพัฒนา [3.00]</t>
  </si>
  <si>
    <t>30115722 การวิเคราะห์ข้อมูลทางสังคมศาสตร์ขั้นสูง [3.00]</t>
  </si>
  <si>
    <t>30115701 ระเบียบวิธีวิจัยทางสังคมศาสตร์ขั้นสูง [3.00]</t>
  </si>
  <si>
    <t>ส่งเสริมการเกษตรและการพัฒนาชนบท</t>
  </si>
  <si>
    <t>พร896 ดุษฎีนิพนธ์ 6 [12.00]</t>
  </si>
  <si>
    <t>พร895 ดุษฎีนิพนธ์ 5 [12.00]</t>
  </si>
  <si>
    <t>พร891 ดุษฎีนิพนธ์ 1 [6.00]</t>
  </si>
  <si>
    <t>พร796 สัมมนา 6 [1.00]</t>
  </si>
  <si>
    <t>พร795 สัมมนา 5 [1.00]</t>
  </si>
  <si>
    <t>พร791 สัมมนา 1 [1.00]</t>
  </si>
  <si>
    <t>พืชไร่</t>
  </si>
  <si>
    <t>พก896 ดุษฎีนิพนธ์ 6 [12.00]</t>
  </si>
  <si>
    <t>พัฒนาทรัพยากรและส่งเสริมการเกษตร</t>
  </si>
  <si>
    <t>30118895 ดุษฎีนิพนธ์ 5 [12.00]</t>
  </si>
  <si>
    <t>30118894 ดุษฎีนิพนธ์ 4 [6.00]</t>
  </si>
  <si>
    <t>30118893 ดุษฎีนิพนธ์ 3 [6.00]</t>
  </si>
  <si>
    <t>30118892 ดุษฎีนิพนธ์ 2 [6.00]</t>
  </si>
  <si>
    <t>30118891 ดุษฎีนิพนธ์ 1 [6.00]</t>
  </si>
  <si>
    <t>30118796 สัมมนา 6 [1.00]</t>
  </si>
  <si>
    <t>30118795 สัมมนา 5 [1.00]</t>
  </si>
  <si>
    <t>30118794 สัมมนา 4 [1.00]</t>
  </si>
  <si>
    <t>30118793 สัมมนา 3 [1.00]</t>
  </si>
  <si>
    <t>30118792 สัมมนา 2 [1.00]</t>
  </si>
  <si>
    <t>30118791 สัมมนา 1 [1.00]</t>
  </si>
  <si>
    <t>30118743 เศรษฐศาสตร์เพื่อการบริหารและพัฒนาทรัพยากรขั้นสูง [3.00]</t>
  </si>
  <si>
    <t>30118721 นวัตกรรมเพื่อการบริหารและพัฒนาทรัพยากรขั้นสูง [3.00]</t>
  </si>
  <si>
    <t>30118712 เทคโนโลยีดิจิทัลสำหรับนักบริหารทรัพยากร [3.00]</t>
  </si>
  <si>
    <t>30118711 การบริหารทรัพยากรเกษตร ธรรมชาติและสิ่งแวดล้อมขั้นสูง [3.00]</t>
  </si>
  <si>
    <t>30118701 ระเบียบวิธีวิจัยสำหรับนักบริหารและพัฒนาทรัพยากรขั้นสูง [3.00]</t>
  </si>
  <si>
    <t>20118692 วิทยานิพนธ์ 2 [6.00]</t>
  </si>
  <si>
    <t>20118594 สัมมนา 4 [1.00]</t>
  </si>
  <si>
    <t>20118593 สัมมนา 3 [1.00]</t>
  </si>
  <si>
    <t>การจัดการและพัฒนาทรัพยากร</t>
  </si>
  <si>
    <t>บส694 วิทยานิพนธ์ 4 [12.00]</t>
  </si>
  <si>
    <t>20119692 วิทยานิพนธ์ 2 [6.00]</t>
  </si>
  <si>
    <t>20119691 วิทยานิพนธ์ 1 [6.00]</t>
  </si>
  <si>
    <t>20119592 สัมมนา 2 [1.00]</t>
  </si>
  <si>
    <t>20119501 ระเบียบวิธีวิจัย และแนวคิดสหวิทยาการเกษตร [3.00]</t>
  </si>
  <si>
    <t>สพ692 วิทยานิพนธ์ 2 [6.00]</t>
  </si>
  <si>
    <t>สพ691 วิทยานิพนธ์ 1 [6.00]</t>
  </si>
  <si>
    <t>สพ641 การจัดการและพัฒนาทรัพยากรทางการเกษตรอย่างยั่งยืน [3.00]</t>
  </si>
  <si>
    <t>สพ632 การวางแผนและประเมินผลโครงการเกษตร [3.00]</t>
  </si>
  <si>
    <t>สพ611 การผลิตรายการวีดิทัศน์ดิจิทัลเพื่อส่งเสริมการเกษตรและการพัฒนาชนบท [3.00]</t>
  </si>
  <si>
    <t>สพ594 สัมมนา 4 [1.00]</t>
  </si>
  <si>
    <t>สพ593 สัมมนา 3 [1.00]</t>
  </si>
  <si>
    <t>สพ592 สัมมนา 2 [1.00]</t>
  </si>
  <si>
    <t>สพ591 สัมมนา 1 [1.00]</t>
  </si>
  <si>
    <t>สพ532 การพัฒนาทรัพยากรเชิงกลยุทธในการส่งเสริมการเกษตรและการพัฒนาชนบท [3.00]</t>
  </si>
  <si>
    <t>สพ531 สังคมวิทยาและเศรษฐศาสตร์ในการส่งเสริมการเกษตรและพัฒนาชนบท [3.00]</t>
  </si>
  <si>
    <t>สพ523 ทฤษฎีและยุทธศาสตร์ในการส่งเสริมการเกษตรและพัฒนาชนบท [3.00]</t>
  </si>
  <si>
    <t>สพ522 การวิเคราะห์ข้อมูลในการส่งเสริมการเกษตรและการพัฒนาชนบท [3.00]</t>
  </si>
  <si>
    <t>สพ511 การสื่อสารดิจิทัลเพื่อการพัฒนา [3.00]</t>
  </si>
  <si>
    <t>สพ501 ระเบียบวิธีวิจัยทางการส่งเสริมการเกษตรและการพัฒนาชนบท [3.00]</t>
  </si>
  <si>
    <t>30115794 สัมมนา 4 [1.00]</t>
  </si>
  <si>
    <t>พส694 วิทยานิพนธ์ 4 [12.00]</t>
  </si>
  <si>
    <t>พส692 วิทยานิพนธ์ 2 [6.00]</t>
  </si>
  <si>
    <t>พส531 สารควบคุมการเจริญเติบโตในพืชสวนขั้นสูง [3.00]</t>
  </si>
  <si>
    <t>20102694 วิทยานิพนธ์ 4 [12.00]</t>
  </si>
  <si>
    <t>20102693 วิทยานิพนธ์ 3 [12.00]</t>
  </si>
  <si>
    <t>20102692 วิทยานิพนธ์ 2 [6.00]</t>
  </si>
  <si>
    <t>20102691 วิทยานิพนธ์ 1 [6.00]</t>
  </si>
  <si>
    <t>20102594 สัมมนา 4 [1.00]</t>
  </si>
  <si>
    <t>20102593 สัมมนา 3 [1.00]</t>
  </si>
  <si>
    <t>20102592 สัมมนา 2 [1.00]</t>
  </si>
  <si>
    <t>20102591 สัมมนา 1 [1.00]</t>
  </si>
  <si>
    <t>20102532 สรีรวิทยาความเครียดของพืชสวน [3.00]</t>
  </si>
  <si>
    <t>20102531 สรีรวิทยาพืชสวนขั้นสูง [3.00]</t>
  </si>
  <si>
    <t>20102523 เครื่องหมายโมเลกุลในการปรับปรุงพันธุ์พืช [3.00]</t>
  </si>
  <si>
    <t>20102522 การปรับปรุงพันธุ์พืชสวนขั้นสูง 2 [3.00]</t>
  </si>
  <si>
    <t>20102521 การปรับปรุงพันธุ์พืชสวนขั้นสูง 1 [3.00]</t>
  </si>
  <si>
    <t>20102513 การเพาะเลี้ยงเนื้อเยื่อพืชขั้นสูง [3.00]</t>
  </si>
  <si>
    <t>20102505 เรื่องเฉพาะทางพืชสวน [3.00]</t>
  </si>
  <si>
    <t>20102503 นวัตกรรมทางพืชสวน [3.00]</t>
  </si>
  <si>
    <t>20102502 เทคนิคการวางแผนวิจัยและการทดลองทางพืชสวน [3.00]</t>
  </si>
  <si>
    <t>20102501 ระเบียบและวิธีวิจัยทางพืชสวน [3.00]</t>
  </si>
  <si>
    <t>พืชสวน</t>
  </si>
  <si>
    <t>พร694 วิทยานิพนธ์ 4 [12.00]</t>
  </si>
  <si>
    <t>พร693 วิทยานิพนธ์ 3 [12.00]</t>
  </si>
  <si>
    <t>พร692 วิทยานิพนธ์ 2 [6.00]</t>
  </si>
  <si>
    <t>พร691 วิทยานิพนธ์ 1 [6.00]</t>
  </si>
  <si>
    <t>พร594 สัมมนา 4 [1.00]</t>
  </si>
  <si>
    <t>พร593 สัมมนา 3 [1.00]</t>
  </si>
  <si>
    <t>พร592 สัมมนา 2 [1.00]</t>
  </si>
  <si>
    <t>พร591 สัมมนา 1 [1.00]</t>
  </si>
  <si>
    <t>พร543 เรื่องเฉพาะทางพืชไร่ [3.00]</t>
  </si>
  <si>
    <t>พร541 นวัตกรรมการจัดการธาตุอาหารพืช [3.00]</t>
  </si>
  <si>
    <t>พร540 นวัตกรรมการผลิตพืชอย่างแม่นยำ [3.00]</t>
  </si>
  <si>
    <t>พร530 การวางแผนทดลองสำหรับงานวิจัยพืช [3.00]</t>
  </si>
  <si>
    <t>พร521 สรีรวิทยาของเมล็ดพันธุ์ [3.00]</t>
  </si>
  <si>
    <t>พร520 สรีรวิทยาการผลิตพืชไร่ขั้นสูง [3.00]</t>
  </si>
  <si>
    <t>พร512 ไบโอเมตริกในงานปรับปรุงพันธุ์พืช [3.00]</t>
  </si>
  <si>
    <t>พร510 เทคโนโลยีชีวภาพในการปรับปรุงและพัฒนาพันธุ์พืช [3.00]</t>
  </si>
  <si>
    <t>พร501 ระเบียบวิธีวิจัยทางการเกษตร [3.00]</t>
  </si>
  <si>
    <t>พก692 วิทยานิพนธ์ 2 [6.00]</t>
  </si>
  <si>
    <t>ดป694 วิทยานิพนธ์ 4 [12.00]</t>
  </si>
  <si>
    <t>ดป692 วิทยานิพนธ์ 2 [6.00]</t>
  </si>
  <si>
    <t>ดป691 วิทยานิพนธ์ 1 [6.00]</t>
  </si>
  <si>
    <t>ดป651 เทคโนโลยีสารสนเทศทางภูมิศาสตร์ประยุกต์ขั้นสูง [3.00]</t>
  </si>
  <si>
    <t>ดป603 หัวข้อพิเศษในสาขาวิชาปฐพีศาสตร์ 3 [3.00]</t>
  </si>
  <si>
    <t>ดป601 หัวข้อพิเศษในสาขาวิชาปฐพีศาสตร์ 1 [1.00]</t>
  </si>
  <si>
    <t>ดป594 สัมมนา 4 [1.00]</t>
  </si>
  <si>
    <t>ดป593 สัมมนา 3 [1.00]</t>
  </si>
  <si>
    <t>ดป592 สัมมนา 2 [1.00]</t>
  </si>
  <si>
    <t>ดป582 ธรณีสัณฐานวิทยา [3.00]</t>
  </si>
  <si>
    <t>ดป541 ดินและธาตุอาหารพืช [3.00]</t>
  </si>
  <si>
    <t>ดป524 นิเวศวิทยาของดิน [3.00]</t>
  </si>
  <si>
    <t>ดป511 การวิเคราะห์ดิน น้ำ และพืช [3.00]</t>
  </si>
  <si>
    <t>ปฐพีศาสตร์</t>
  </si>
  <si>
    <t>20118542 การจัดการและพัฒนาทรัพยากรชุมชนท้องถิ่น [3.00]</t>
  </si>
  <si>
    <t>20118521 เศรษฐศาสตร์เพื่อการจัดการและพัฒนาทรัพยากร [3.00]</t>
  </si>
  <si>
    <t>20118513 การวางแผนและประเมินผลโครงการด้านทรัพยากร [3.00]</t>
  </si>
  <si>
    <t>10126497 การฝึกงานด้านเกษตรอินทรีย์ [3.00]</t>
  </si>
  <si>
    <t>10126496 ปัญหาพิเศษด้านเกษตรอินทรีย์ [3.00]</t>
  </si>
  <si>
    <t>10126407 เกษตรธรรมชาติ [3.00]</t>
  </si>
  <si>
    <t>10126406 มาตรฐานและการควบคุมคุณภาพพืชอินทรีย์ [3.00]</t>
  </si>
  <si>
    <t>10126405 เทคโนโลยีการผลิตพืชอินทรีย์ [3.00]</t>
  </si>
  <si>
    <t>10126401 การบริหารจัดการศัตรูพืชในระบบเกษตรอินทรีย์ [3.00]</t>
  </si>
  <si>
    <t>10126302 การผลิต เก็บเกี่ยว และการแปรรูปอาหารอินทรีย์ [3.00]</t>
  </si>
  <si>
    <t>10126301 หลักการเกษตรอินทรีย์ [3.00]</t>
  </si>
  <si>
    <t>10121497 การฝึกงานด้านสมุนไพร [3.00]</t>
  </si>
  <si>
    <t>10121496 ปัญหาพิเศษด้านวิทยาการสมุนไพร [3.00]</t>
  </si>
  <si>
    <t>10121408 สมุนไพรเพื่อการเภสัชกรรม [3.00]</t>
  </si>
  <si>
    <t>10121405 พืชสมุนไพรวงศ์ขิง [3.00]</t>
  </si>
  <si>
    <t>10121402 เทคโนโลยีการแปรรูปผลิตภัณฑ์สมุนไพร [3.00]</t>
  </si>
  <si>
    <t>10121304 การเพาะเลี้ยงเนื้อเยื่อพืชสมุนไพร [3.00]</t>
  </si>
  <si>
    <t>10121303 หลักการแพทย์แผนไทยและสมุนไพร [3.00]</t>
  </si>
  <si>
    <t>10121202 หลักการผลิตพืชสมุนไพร [3.00]</t>
  </si>
  <si>
    <t>10120497 การฝึกงานด้านพืชไร่ [3.00]</t>
  </si>
  <si>
    <t>10120496 ปัญหาพิเศษด้านพืชไร่ [3.00]</t>
  </si>
  <si>
    <t>10120410 ระบบการเกษตร [3.00]</t>
  </si>
  <si>
    <t>10120409 กระบวนการจัดการเมล็ดเพื่อธุรกิจเมล็ดพันธุ์ [3.00]</t>
  </si>
  <si>
    <t>10120408 การผลิตเมล็ดพันธุ์เพื่อการค้า [3.00]</t>
  </si>
  <si>
    <t>10120405 สรีรวิทยาการผลิตพืชไร่ [3.00]</t>
  </si>
  <si>
    <t>10120404 กระบวนการผลิตข้าว [3.00]</t>
  </si>
  <si>
    <t>10120403 เทคนิคเกี่ยวกับเมล็ดพันธุ์พืชไร่ [3.00]</t>
  </si>
  <si>
    <t>10120401 การปรับปรุงพันธุ์พืชไร่ [3.00]</t>
  </si>
  <si>
    <t>10120301 พืชไร่เศรษฐกิจและปัจจัยสิ่งแวดล้อม [3.00]</t>
  </si>
  <si>
    <t>10119209 หลักการส่งเสริมการเกษตรและการผลิตสื่อดิจิทัลทางการเกษตร [1.00]</t>
  </si>
  <si>
    <t>10119208 เทคโนโลยี เก็บเกี่ยว แปรรูป และบรรจุภัณฑ์ สำหรับผลผลิตพืช [3.00]</t>
  </si>
  <si>
    <t>10119207 การใช้ระบบเกษตรอัจฉริยะ และเครื่องจักรกลการเกษตรสมัยใหม่ [3.00]</t>
  </si>
  <si>
    <t>10119206 ธุรกิจเกษตร [1.00]</t>
  </si>
  <si>
    <t>10119205 การจัดการทรัพยากรดินและน้ำ [3.00]</t>
  </si>
  <si>
    <t>10119204 หลักการอารักขาพืช [3.00]</t>
  </si>
  <si>
    <t>10119202 สถิติ การวางแผนการทดลอง และการวิเคราะห์ข้อมูลทางการเกษตร [3.00]</t>
  </si>
  <si>
    <t>10119190 การปฏิบัติงานฟาร์มทั่วไป [1.00]</t>
  </si>
  <si>
    <t>10119101 หลักเกษตรกรรม [3.00]</t>
  </si>
  <si>
    <t>30120892 ดุษฎีนิพนธ์ 2 [6.00]</t>
  </si>
  <si>
    <t>30120891 ดุษฎีนิพนธ์ 1 [6.00]</t>
  </si>
  <si>
    <t>30120792 สัมมนา 2 [1.00]</t>
  </si>
  <si>
    <t>30120791 สัมมนา 1 [1.00]</t>
  </si>
  <si>
    <t>30120701 ระเบียบวิธีวิจัย และปรัชญาสหวิทยาการเกษตร [3.00]</t>
  </si>
  <si>
    <t>20119693 วิทยานิพนธ์ 3 [12.00]</t>
  </si>
  <si>
    <t>20119594 สัมมนา 4 [1.00]</t>
  </si>
  <si>
    <t>20119593 สัมมนา 3 [1.00]</t>
  </si>
  <si>
    <t>ผษ497 สหกิจศึกษา [9.00]</t>
  </si>
  <si>
    <t>10113321 การวิจัยทางการส่งเสริมการเกษตร [3.00]</t>
  </si>
  <si>
    <t>10113311 หลักการสื่อสารเกษตรในยุคดิจิทัล [3.00]</t>
  </si>
  <si>
    <t>พส499 สัมมนา [1.00]</t>
  </si>
  <si>
    <t>ผษ499 การศึกษา หรือ ฝึกงาน หรือ ฝึกอบรมต่างประเทศ [9.00]</t>
  </si>
  <si>
    <t>ผษ498 การเรียนรู้อิสระ [9.00]</t>
  </si>
  <si>
    <t>พืชสวน วิชาเอกไม้ผล</t>
  </si>
  <si>
    <t>พส498 ปัญหาพิเศษ [3.00]</t>
  </si>
  <si>
    <t>พส497 การฝึกงาน [3.00]</t>
  </si>
  <si>
    <t>พืชสวน วิชาเอกพืชผัก</t>
  </si>
  <si>
    <t>พส475 ไม้ผลเศรษฐกิจ [3.00]</t>
  </si>
  <si>
    <t>พส474 การผลิตพืชสวนที่ดีและเหมาะสม [3.00]</t>
  </si>
  <si>
    <t>พส473 การผลิตไม้ผลนอกฤดู [3.00]</t>
  </si>
  <si>
    <t>พส472 ระบบการผลิตและการสร้างสวนไม้ผล [3.00]</t>
  </si>
  <si>
    <t>พส471 พืชน้ำหอม [3.00]</t>
  </si>
  <si>
    <t>พส467 การจัดและตกแต่งดอกไม้ [3.00]</t>
  </si>
  <si>
    <t>พส466 ผักสวนครัว [3.00]</t>
  </si>
  <si>
    <t>พส465 การประกวดและตัดสินพืช [3.00]</t>
  </si>
  <si>
    <t>พส457 เทคนิคการวางแผนทดลองและการวิจัยทางพืชสวน [3.00]</t>
  </si>
  <si>
    <t>พส454 ไม้ผลอุตสาหกรรม 1 [3.00]</t>
  </si>
  <si>
    <t>พส452 เทคโนโลยีการผลิตผัก [3.00]</t>
  </si>
  <si>
    <t>พส446 การจัดการทางพืชสวนในกระแสโลกาภิวัตน์ [3.00]</t>
  </si>
  <si>
    <t>พส444 การจัดการฟาร์มผัก [3.00]</t>
  </si>
  <si>
    <t>พส440 การควบคุมสิ่งแวดล้อมในพืชสวน [3.00]</t>
  </si>
  <si>
    <t>พส430 สรีรวิทยาหลังการเก็บเกี่ยวพืชสวน [3.00]</t>
  </si>
  <si>
    <t>พส426 พืชผักเศรษฐกิจ [3.00]</t>
  </si>
  <si>
    <t>พส424 เทคนิคการผสมพันธุ์ผัก [3.00]</t>
  </si>
  <si>
    <t>พส423 เทคโนโลยีเมล็ดพันธุ์พืชสวน [3.00]</t>
  </si>
  <si>
    <t>พส421 การผลิตเมล็ดพันธุ์ผัก [3.00]</t>
  </si>
  <si>
    <t>พส420 การปรับปรุงพันธุ์พืชสวน [3.00]</t>
  </si>
  <si>
    <t>พส417 ไม้ผลเขตหนาว [3.00]</t>
  </si>
  <si>
    <t>พส416 ไม้ผลเขตกึ่งร้อน [3.00]</t>
  </si>
  <si>
    <t>พส415 ไม้ผลเขตร้อน [3.00]</t>
  </si>
  <si>
    <t>พส413 การผลิตเห็ด [3.00]</t>
  </si>
  <si>
    <t>พส410 ไม้ตัดดอกเพื่อการค้า [3.00]</t>
  </si>
  <si>
    <t>พส394 การปฏิบัติงานฟาร์มพืชสวน 4 [1.00]</t>
  </si>
  <si>
    <t>พส393 การปฏิบัติงานฟาร์มพืชสวน 3 [1.00]</t>
  </si>
  <si>
    <t>พส360 การออกแบบจัดสวน [3.00]</t>
  </si>
  <si>
    <t>พส351 เทคโนโลยีชีวภาพพืชสวน [3.00]</t>
  </si>
  <si>
    <t>พส350 เทคโนโลยีการขยายพันธุ์ไม้ผล [3.00]</t>
  </si>
  <si>
    <t>พส330 สรีรวิทยาพืชสวน [3.00]</t>
  </si>
  <si>
    <t>พส311 เกษตรอินทรีย์ [3.00]</t>
  </si>
  <si>
    <t>พส303 กล้วยไม้เบื้องต้น [3.00]</t>
  </si>
  <si>
    <t>พส302 ไม้ผลเบื้องต้น [3.00]</t>
  </si>
  <si>
    <t>พส301 หลักการผลิตผัก [3.00]</t>
  </si>
  <si>
    <t>พส300 วัสดุพืชพรรณและการจำแนกไม้ดอกไม้ประดับ [3.00]</t>
  </si>
  <si>
    <t>พส292 การปฏิบัติงานฟาร์มพืชสวน 2 [1.00]</t>
  </si>
  <si>
    <t>พส210 พืชสวนประดับเบื้องต้น [3.00]</t>
  </si>
  <si>
    <t>พส200 หลักการขยายพันธุ์พืช [3.00]</t>
  </si>
  <si>
    <t>พส192 การปฏิบัติงานฟาร์ม 2 [1.00]</t>
  </si>
  <si>
    <t>10105302 ไม้ผลเบื้องต้น [3.00]</t>
  </si>
  <si>
    <t>10104301 หลักการผลิตผัก [3.00]</t>
  </si>
  <si>
    <t>10103210 การขยายพันธุ์ไม้ดอกไม้ประดับ [3.00]</t>
  </si>
  <si>
    <t>10102393 การปฏิบัติงานฟาร์มพืชสวน 3 [1.00]</t>
  </si>
  <si>
    <t>10102311 เกษตรอินทรีย์ [3.00]</t>
  </si>
  <si>
    <t>10102292 การปฏิบัติงานฟาร์มพืชสวน 2 [1.00]</t>
  </si>
  <si>
    <t>10102291 การปฏิบัติงานฟาร์มพืชสวน 1 [1.00]</t>
  </si>
  <si>
    <t>10102202 เกษตรกรรมแห่งอนาคต [4.00]</t>
  </si>
  <si>
    <t>10102201 หลักการพืชสวน [3.00]</t>
  </si>
  <si>
    <t>10102192 การปฏิบัติงานฟาร์ม 2 [1.00]</t>
  </si>
  <si>
    <t>10102191 การปฏิบัติงานฟาร์ม 1 [1.00]</t>
  </si>
  <si>
    <t>พร499 สัมมนา [1.00]</t>
  </si>
  <si>
    <t>พร498 ปัญหาพิเศษ [3.00]</t>
  </si>
  <si>
    <t>พร471 กระบวนการหลังการเก็บเกี่ยวพืชไร่ [3.00]</t>
  </si>
  <si>
    <t>พร455 ระบบการเกษตร [3.00]</t>
  </si>
  <si>
    <t>พร452 วนเกษตร [3.00]</t>
  </si>
  <si>
    <t>พร450 กระบวนการผลิตข้าว [3.00]</t>
  </si>
  <si>
    <t>พร440 เทคนิคเกี่ยวกับเมล็ดพันธุ์ [3.00]</t>
  </si>
  <si>
    <t>พร430 เทคนิคการวางแผนการทดลองและการวิเคราะห์ [3.00]</t>
  </si>
  <si>
    <t>พร421 เทคโนโลยีชีวภาพทางพืช [3.00]</t>
  </si>
  <si>
    <t>พร410 การปรับปรุงพันธุ์พืช [3.00]</t>
  </si>
  <si>
    <t>พร391 การปฏิบัติงานฟาร์มพืชไร่ 4 [1.00]</t>
  </si>
  <si>
    <t>พร352 การจัดการดินและน้ำเพื่อการผลิตพืชไร่ [3.00]</t>
  </si>
  <si>
    <t>พร351 พืชไร่เศรษฐกิจ [3.00]</t>
  </si>
  <si>
    <t>พร250 หลักพืชกรรม [3.00]</t>
  </si>
  <si>
    <t>ดป498 ปัญหาพิเศษ [3.00]</t>
  </si>
  <si>
    <t>ดป491 สัมมนา [1.00]</t>
  </si>
  <si>
    <t>ดป488 ระบบการปลูกพืชไร้ดิน [3.00]</t>
  </si>
  <si>
    <t>ดป475 การอนุรักษ์ดินและน้ำเบื้องต้น [3.00]</t>
  </si>
  <si>
    <t>ดป461 ฟิสิกส์ของดิน [3.00]</t>
  </si>
  <si>
    <t>ดป451 จุลชีววิทยาของดิน [3.00]</t>
  </si>
  <si>
    <t>ดป448 สารสนเทศอุตุนิยมวิทยาเกษตร [3.00]</t>
  </si>
  <si>
    <t>ดป447 ระบบสารสนเทศภูมิศาสตร์ประยุกต์ [3.00]</t>
  </si>
  <si>
    <t>ดป441 การสำรวจดิน [3.00]</t>
  </si>
  <si>
    <t>ดป434 ดินป่าไม้ [3.00]</t>
  </si>
  <si>
    <t>ดป432 การวิเคราะห์ดินและพืช [3.00]</t>
  </si>
  <si>
    <t>ดป431 เคมีดินเบื้องต้น [3.00]</t>
  </si>
  <si>
    <t>ดป422 ความอุดมสมบูรณ์ของดิน [3.00]</t>
  </si>
  <si>
    <t>ดป300 หลักปฐพีศาสตร์ [4.00]</t>
  </si>
  <si>
    <t>20110671 การจัดการและใช้ฐานข้อมูลขนาดใหญ่ทางด้านทรัพยากรดินและสิ่งแวดล้อม [3.00]</t>
  </si>
  <si>
    <t>20110641 ความอุดมสมบูรณ์ของดินขั้นสูง [3.00]</t>
  </si>
  <si>
    <t>20110591 สัมมนา 1 [1.00]</t>
  </si>
  <si>
    <t>20110571 การกำเนิดดินและการจำแนกดิน [3.00]</t>
  </si>
  <si>
    <t>20110501 ระเบียบวิธีวิจัยทางปฐพีศาสตร์ [3.00]</t>
  </si>
  <si>
    <t>อพ499 สัมมนา [1.00]</t>
  </si>
  <si>
    <t>อพ453 อารักขาพืชประยุกต์ [3.00]</t>
  </si>
  <si>
    <t>อพ451 หลักการบริหารจัดการศัตรูพืชแบบบูรณาการ [3.00]</t>
  </si>
  <si>
    <t>อพ440 สารเคมีป้องกันกำจัดศัตรูพืช [3.00]</t>
  </si>
  <si>
    <t>อพ397 การปฏิบัติงานฟาร์ม [1.00]</t>
  </si>
  <si>
    <t>อพ320 ศัตรูพืชที่สำคัญทางเศรษฐกิจ [3.00]</t>
  </si>
  <si>
    <t>วพ450 หลักการควบคุมวัชพืช [3.00]</t>
  </si>
  <si>
    <t>วพ440 สารกำจัดวัชพืช [3.00]</t>
  </si>
  <si>
    <t>วพ363 วัชพืชน้ำ [3.00]</t>
  </si>
  <si>
    <t>วพ360 วัชพืชและการควบคุม [3.00]</t>
  </si>
  <si>
    <t>วพ330 การจำแนกวัชพืช [3.00]</t>
  </si>
  <si>
    <t>วพ320 วัชพืชสำคัญทางเศรษฐกิจ [3.00]</t>
  </si>
  <si>
    <t>วพ300 วัชพืชเบื้องต้น [4.00]</t>
  </si>
  <si>
    <t>รพ470 การวินิจฉัยโรคพืช [3.00]</t>
  </si>
  <si>
    <t>รพ450 หลักการควบคุมโรคพืช [3.00]</t>
  </si>
  <si>
    <t>รพ420 โรคพืชเศรษฐกิจ [3.00]</t>
  </si>
  <si>
    <t>รพ411 โรคพืชที่เกิดจากเชื้อรา [3.00]</t>
  </si>
  <si>
    <t>รพ403 ไวรัสวิทยาเบื้องต้นของพืช [3.00]</t>
  </si>
  <si>
    <t>รพ400 วิทยาการเชื้อรา [3.00]</t>
  </si>
  <si>
    <t>รพ301 โรคพืชทั่วไป [3.00]</t>
  </si>
  <si>
    <t>รพ300 โรคพืชเบื้องต้น [4.00]</t>
  </si>
  <si>
    <t>กฏ472 แมลงกินได้ [3.00]</t>
  </si>
  <si>
    <t>กฏ453 การอารักขาพืชประยุกต์ [3.00]</t>
  </si>
  <si>
    <t>กฏ452 การควบคุมแมลงศัตรูพืชโดยชีววิธี [3.00]</t>
  </si>
  <si>
    <t>กฏ450 หลักการควบคุมแมลงศัตรูพืช [3.00]</t>
  </si>
  <si>
    <t>กฏ431 สัณฐานวิทยาของแมลง [3.00]</t>
  </si>
  <si>
    <t>กฏ430 นิเวศวิทยาของแมลง [3.00]</t>
  </si>
  <si>
    <t>กฏ320 แมลงศัตรูสำคัญทางเศรษฐกิจ [3.00]</t>
  </si>
  <si>
    <t>กฏ301 กีฏวิทยาทางการเกษตร [3.00]</t>
  </si>
  <si>
    <t>กฏ200 แมลงกับสังคมมนุษย์ [3.00]</t>
  </si>
  <si>
    <t>เกษตรศาสตร์ วิชาเอกอารักขาพืช</t>
  </si>
  <si>
    <t>วส498 ปัญหาพิเศษ [3.00]</t>
  </si>
  <si>
    <t>วส497 สัมมนา [1.00]</t>
  </si>
  <si>
    <t>วส472 สมุนไพรเพื่อน้ำมันหอมระเหย [3.00]</t>
  </si>
  <si>
    <t>วส471 สมุนไพรเพื่อการเภสัชกรรม [3.00]</t>
  </si>
  <si>
    <t>วส463 หลักการส่งเสริมพืชสมุนไพรในชุมชน [3.00]</t>
  </si>
  <si>
    <t>วส432 ระบบมาตรฐานในการผลิต และการควบคุมตรวจสอบคุณภาพสมุนไพร [3.00]</t>
  </si>
  <si>
    <t>วส431 เทคโนโลยีการผลิตวัตถุดิบและการแปรรูปสมุนไพร [3.00]</t>
  </si>
  <si>
    <t>วส411 การเพาะเลี้ยงเนื้อเยื่อพืชสมุนไพร [3.00]</t>
  </si>
  <si>
    <t>วส351 การจัดการสมุนไพรเชิงพาณิชย์ [3.00]</t>
  </si>
  <si>
    <t>วส341 หลักแพทย์แผนไทยและสมุนไพร [3.00]</t>
  </si>
  <si>
    <t>วส332 เทคโนโลยีการผลิตและการพัฒนาผลิตภัณฑ์เสริมอาหารและอาหารสุขภาพ [3.00]</t>
  </si>
  <si>
    <t>วส331 สมุนไพรเพื่อความงาม [3.00]</t>
  </si>
  <si>
    <t>วส321 พืชสมุนไพรวิเคราะห์ [3.00]</t>
  </si>
  <si>
    <t>วส313 การฝึกทักษะทางสมุนไพร 3 [1.00]</t>
  </si>
  <si>
    <t>วส312 สรีรวิทยาพืชสมุนไพร [3.00]</t>
  </si>
  <si>
    <t>วส211 อนุกรมวิธานและความหลากหลายของพืชสมุนไพร [3.00]</t>
  </si>
  <si>
    <t>เกษตรศาสตร์ วิชาเอกวิทยาการสมุนไพร</t>
  </si>
  <si>
    <t>กค499 สัมมนา [1.00]</t>
  </si>
  <si>
    <t>กค489 ปัญหาพิเศษ [3.00]</t>
  </si>
  <si>
    <t>กค481 เรื่องเฉพาะด้านเกษตรเคมี [3.00]</t>
  </si>
  <si>
    <t>กค421 การจัดการธุรกิจเกษตร [3.00]</t>
  </si>
  <si>
    <t>กค412 การผลิตพืชอาหารปลอดภัย [3.00]</t>
  </si>
  <si>
    <t>กค411 สรีรวิทยาพืชที่เกี่ยวข้องกับการใช้ปัจจัยการผลิต [3.00]</t>
  </si>
  <si>
    <t>กค392 ทักษะประสบการณ์วิชาชีพเฉพาะสาขา 2 [1.00]</t>
  </si>
  <si>
    <t>กค391 ทักษะประสบการณ์วิชาชีพเฉพาะสาขา 1 [1.00]</t>
  </si>
  <si>
    <t>กค311 เทคโนโลยีการใช้สารเคมีทางการเกษตรอย่างปลอดภัย [3.00]</t>
  </si>
  <si>
    <t>เกษตรศาสตร์ วิชาเอกเกษตรเคมี</t>
  </si>
  <si>
    <t>ผษ101 เกษตรเพื่อชีวิต [3.00]</t>
  </si>
  <si>
    <t>10100496 สัมมนา [1.00]</t>
  </si>
  <si>
    <t>10100420 กัญชง กัญชา และพืชกระท่อม : พืชเสพติดสู่พืชเศรษฐกิจชนิดใหม่ [3.00]</t>
  </si>
  <si>
    <t>10100411 กัญชาอินทรีย์ในระดับอุตสาหกรรม [3.00]</t>
  </si>
  <si>
    <t>10100410 พืชทะเลทราย [3.00]</t>
  </si>
  <si>
    <t>10100407 แมลงกับสังคมมนุษย์ [3.00]</t>
  </si>
  <si>
    <t>10100406 การปลูกหม่อน - เลี้ยงไหม [3.00]</t>
  </si>
  <si>
    <t>10100405 การเพาะเลี้ยงชันโรง [3.00]</t>
  </si>
  <si>
    <t>10100214 เกษตรเพื่อชีวิต [3.00]</t>
  </si>
  <si>
    <t>เกษตรศาสตร์</t>
  </si>
  <si>
    <t>สก499 สัมมนา [1.00]</t>
  </si>
  <si>
    <t>สก497 การฝึกงาน [3.00]</t>
  </si>
  <si>
    <t>สก463 หลักการจัดการฟาร์มเบื้องต้น [3.00]</t>
  </si>
  <si>
    <t>สก462 การจัดการความรู้ในชุมชน [3.00]</t>
  </si>
  <si>
    <t>สก453 ประชากรกับการเกษตร ทรัพยากรและสิ่งแวดล้อม [3.00]</t>
  </si>
  <si>
    <t>สก452 การวางแผนและประเมินผลโครงการส่งเสริมการเกษตร [3.00]</t>
  </si>
  <si>
    <t>สก415 การสื่อสารเพื่อชุมชน [3.00]</t>
  </si>
  <si>
    <t>สก411 การผลิตรายการวีดิทัศน์ดิจิทัลทางการเกษตร [3.00]</t>
  </si>
  <si>
    <t>สก404 กฎเกณฑ์การค้าและมาตรฐานผลผลิตและผลิตภัณฑ์ทางการเกษตร [3.00]</t>
  </si>
  <si>
    <t>สก403 การจัดการทรัพยากรและสิ่งแวดล้อมในชุมชน [3.00]</t>
  </si>
  <si>
    <t>สก402 ภูมิปัญญาและวัฒนธรรมท้องถิ่น [3.00]</t>
  </si>
  <si>
    <t>สก351 การพัฒนาชุมชนและสังคมเกษตร [3.00]</t>
  </si>
  <si>
    <t>สก322 การจัดการธุรกิจเกษตรสมัยใหม่ [3.00]</t>
  </si>
  <si>
    <t>สก321 การวิจัยทางการส่งเสริมและสื่อสารเกษตร [3.00]</t>
  </si>
  <si>
    <t>สก320 การวิเคราะห์ข้อมูลทางการส่งเสริมและสื่อสารเกษตร [3.00]</t>
  </si>
  <si>
    <t>สก316 การศึกษาชุมชนเพื่องานส่งเสริมการเกษตร [3.00]</t>
  </si>
  <si>
    <t>สก314 การถ่ายภาพเพื่องานส่งเสริมการเกษตร [3.00]</t>
  </si>
  <si>
    <t>สก312 การผลิตสื่อดิจิทัลทางการเกษตร [3.00]</t>
  </si>
  <si>
    <t>สก311 หลักการสื่อสารเกษตรในยุคดิจิทัล [3.00]</t>
  </si>
  <si>
    <t>สก304 วิสาหกิจชุมชนในงานส่งเสริมการเกษตร [3.00]</t>
  </si>
  <si>
    <t>สก302 ระบบนิเวศวิทยาทางการเกษตรแบบยั่งยืน [3.00]</t>
  </si>
  <si>
    <t>สก301 หลักการส่งเสริมการเกษตร [3.00]</t>
  </si>
  <si>
    <t>10119301 หลักพืชกรรม [3.00]</t>
  </si>
  <si>
    <t>10113459 การจัดการท่องเที่ยวเชิงเกษตร [3.00]</t>
  </si>
  <si>
    <t>10113320 การวิเคราะห์ข้อมูลทางการส่งเสริมการเกษตร [3.00]</t>
  </si>
  <si>
    <t>10113312 การผลิตสื่อดิจิทัลทางการเกษตร [3.00]</t>
  </si>
  <si>
    <t>10113303 ศาสตร์พระราชากับงานส่งเสริมการเกษตร [3.00]</t>
  </si>
  <si>
    <t>10113302 ระบบนิเวศวิทยาทางการเกษตรแบบยั่งยืน [3.00]</t>
  </si>
  <si>
    <t>10113301 หลักการส่งเสริมการเกษตร [3.00]</t>
  </si>
  <si>
    <t>การส่งเสริมและสื่อสารเกษตร</t>
  </si>
  <si>
    <t>การพัฒนาส่งเสริมและนิเทศศาสตร์เกษตร</t>
  </si>
  <si>
    <t>กลุ่มเกษตรศาสตร์</t>
  </si>
  <si>
    <t>ผลิตกรรมการเกษตร</t>
  </si>
  <si>
    <t>วอ896 ดุษฎีนิพนธ์ 6 [12.00]</t>
  </si>
  <si>
    <t>วอ895 ดุษฎีนิพนธ์ 5 [12.00]</t>
  </si>
  <si>
    <t>วอ894 ดุษฎีนิพนธ์ 4 [6.00]</t>
  </si>
  <si>
    <t>วอ795 สัมมนา 5 [1.00]</t>
  </si>
  <si>
    <t>วอ794 สัมมนา 4 [1.00]</t>
  </si>
  <si>
    <t>วิศวกรรมอาหาร</t>
  </si>
  <si>
    <t>วอ692 วิทยานิพนธ์ 2 [6.00]</t>
  </si>
  <si>
    <t>20404694 วิทยานิพนธ์4 [12.00]</t>
  </si>
  <si>
    <t>20404693 วิทยานิพนธ์ 3 [12.00]</t>
  </si>
  <si>
    <t>20404594 สัมมนา 4 [1.00]</t>
  </si>
  <si>
    <t>20404593 สัมมนา 3 [1.00]</t>
  </si>
  <si>
    <t>20404592 สัมมนา 2 [1.00]</t>
  </si>
  <si>
    <t>20404591 สัมมนา 1 [1.00]</t>
  </si>
  <si>
    <t>20404527 การหาสภาวะที่เหมาะสมทางวิศวกรรมอาหาร [3.00]</t>
  </si>
  <si>
    <t>20404501 ระเบียบวิธีวิจัยทางวิศวกรรมอาหาร [3.00]</t>
  </si>
  <si>
    <t>วก696 วิทยานิพนธ์ 6 [6.00]</t>
  </si>
  <si>
    <t>20401692 วิทยานิพนธ์ 2 [6.00]</t>
  </si>
  <si>
    <t>20401691 วิทยานิพนธ์ 1 [6.00]</t>
  </si>
  <si>
    <t>20401594 สัมมนา 4 [1.00]</t>
  </si>
  <si>
    <t>20401593 สัมมนา 3 [1.00]</t>
  </si>
  <si>
    <t>20401592 สัมมนา 2 [1.00]</t>
  </si>
  <si>
    <t>20401591 สัมมนา 1 [1.00]</t>
  </si>
  <si>
    <t>20401534 โลจิสติกส์และระบบการตรวจสอบย้อนกลับผลผลิตเกษตร [3.00]</t>
  </si>
  <si>
    <t>20401501 ระเบียบวิธีวิจัย [3.00]</t>
  </si>
  <si>
    <t>วิศวกรรมเกษตร</t>
  </si>
  <si>
    <t>ทอ694 วิทยานิพนธ์ 4 [12.00]</t>
  </si>
  <si>
    <t>ทอ594 สัมมนา 4 [1.00]</t>
  </si>
  <si>
    <t>วิทยาศาสตร์และเทคโนโลยีการอาหาร</t>
  </si>
  <si>
    <t>10400502 ผู้ประกอบการนวัตกรรมทางการเกษตร [3.00]</t>
  </si>
  <si>
    <t>10400408 อาหารและเทคโนโลยี [3.00]</t>
  </si>
  <si>
    <t>10400407 ทักษะดิจิทัลในศตวรรษที่ 21 [3.00]</t>
  </si>
  <si>
    <t>10400406 นานาสาระเกี่ยวกับอาหารและยา [3.00]</t>
  </si>
  <si>
    <t>ส่วนกลาง(คณะวิศวฯ)</t>
  </si>
  <si>
    <t>วอ499 การศึกษา หรือ ฝึกงาน หรือ ฝึกอบรมต่างประเทศ [6.00]</t>
  </si>
  <si>
    <t>วอ498 การเรียนรู้อิสระ [6.00]</t>
  </si>
  <si>
    <t>วอ497 สหกิจศึกษา [6.00]</t>
  </si>
  <si>
    <t>วอ492 โครงงานทางวิศวกรรมอาหาร [3.00]</t>
  </si>
  <si>
    <t>วอ491 ปฏิบัติการทดลองทางวิศวกรรมอาหาร [1.00]</t>
  </si>
  <si>
    <t>วอ490 สัมมนาทางวิศวกรรมอาหาร [1.00]</t>
  </si>
  <si>
    <t>วอ440 สุขลักษณะและสุขาภิบาลเพื่อการออกแบบโรงงานอาหาร [3.00]</t>
  </si>
  <si>
    <t>วอ421 การหาสภาวะที่เหมาะสมทางวิศวกรรมและอุตสาหกรรมเกษตร [3.00]</t>
  </si>
  <si>
    <t>วอ410 คอมพิวเตอร์ช่วยในงานออกแบบทางวิศวกรรมอาหาร [3.00]</t>
  </si>
  <si>
    <t>วอ340 การควบคุมคุณภาพในอุตสาหกรรมอาหารและการจัดการด้านวิศวกรรมอาหาร [3.00]</t>
  </si>
  <si>
    <t>วอ312 การควบคุมกระบวนการแปรรูปอาหาร [3.00]</t>
  </si>
  <si>
    <t>วอ311 หน่วยปฏิบัติการทางวิศวกรรมอาหาร [3.00]</t>
  </si>
  <si>
    <t>วอ310 วิศวกรรมกระบวนการแปรรูปอาหาร [3.00]</t>
  </si>
  <si>
    <t>วอ201 เคมีอาหารและจุลชีววิทยาเบื้องต้นทางวิศวกรรมอาหาร [3.00]</t>
  </si>
  <si>
    <t>วอ102 นานาสาระเกี่ยวกับอาหารและยา [3.00]</t>
  </si>
  <si>
    <t>20404553 หัวข้อเฉพาะทางวิศวกรรมอาหาร 2 [3.00]</t>
  </si>
  <si>
    <t>20404552 หัวข้อเฉพาะทางวิศวกรรมอาหาร 1 [3.00]</t>
  </si>
  <si>
    <t>20404526 เทคโนโลยีการสกัดสารโภชนเภสัช [3.00]</t>
  </si>
  <si>
    <t>20404522 กระบวนการแปรรูปและห่วงโซ่อุปทานของอาหารอินทรีย์ [3.00]</t>
  </si>
  <si>
    <t>20404514 อุปกรณ์เครื่องมือสำหรับความปลอดภัยและการจัดการทางอาหาร [3.00]</t>
  </si>
  <si>
    <t>20404513 วิศวกรรมเพื่อโลกสีเขียวสำหรับโรงงานอุตสาหกรรมอาหาร [3.00]</t>
  </si>
  <si>
    <t>20404512 นวัตกรรมทางอาหารสู่ผู้ประกอบการใหม่ [3.00]</t>
  </si>
  <si>
    <t>20404511 ปรากฏการณ์การถ่ายโอนในงานวิศวกรรมอาหาร [3.00]</t>
  </si>
  <si>
    <t>10404391 การฝึกงานโรงงาน [1.00]</t>
  </si>
  <si>
    <t>10404381 สัมมนาภาษาอังกฤษทางวิศวกรรมอาหาร 1 [1.00]</t>
  </si>
  <si>
    <t>10404342 ระบบควบคุมอัตโนมัติในกระบวนการแปรรูปอาหาร [3.00]</t>
  </si>
  <si>
    <t>10404341 การออกแบบเครื่องจักรกลอาหาร [3.00]</t>
  </si>
  <si>
    <t>10404331 การออกแบบโรงงานอาหาร [3.00]</t>
  </si>
  <si>
    <t>10404305 คอมพิวเตอร์ช่วยในงานออกแบบทางวิศวกรรม [3.00]</t>
  </si>
  <si>
    <t>10404304 วิศวกรรมโรงงานต้นกำลัง [3.00]</t>
  </si>
  <si>
    <t>10404302 การทำความเย็นและหน่วยปฏิบัติการทางความเย็น [3.00]</t>
  </si>
  <si>
    <t>10404301 การถ่ายเทความร้อนและหน่วยปฏิบัติการทางความร้อน [3.00]</t>
  </si>
  <si>
    <t>10404241 การควบคุมงานกลด้วยไฟฟ้าและหุ่นยนต์เบื้องต้น [3.00]</t>
  </si>
  <si>
    <t>10404232 การควบคุมคุณภาพและการจัดการด้านวิศวกรรมอาหาร [3.00]</t>
  </si>
  <si>
    <t>10404221 เคมีและจุลชีววิทยาอาหารเบื้องต้น [3.00]</t>
  </si>
  <si>
    <t>10404211 คุณสมบัติทางกายภาพของผลผลิตเกษตรและอาหาร [3.00]</t>
  </si>
  <si>
    <t>10404202 กลศาสตร์ของไหล [3.00]</t>
  </si>
  <si>
    <t>10404103 เขียนแบบวิศวกรรม [3.00]</t>
  </si>
  <si>
    <t>10404102 คอมพิวเตอร์และเทคโนโลยีดิจิทัลสำหรับวิศวกร [3.00]</t>
  </si>
  <si>
    <t>10404100 ความรู้เบื้องต้นทางวิชาชีพวิศวกรรม [1.00]</t>
  </si>
  <si>
    <t>10401492 ปฏิบัติการทางวิศวกรรม 2 [1.00]</t>
  </si>
  <si>
    <t>10401491 ปฏิบัติการทางวิศวกรรม 1 [1.00]</t>
  </si>
  <si>
    <t>10401308 การสั่นสะเทือนเชิงกลและการบำรุงรักษา [3.00]</t>
  </si>
  <si>
    <t>10401210 กรรมวิธีการผลิต [3.00]</t>
  </si>
  <si>
    <t>10401208 ทฤษฎีของเครื่องจักรกล [3.00]</t>
  </si>
  <si>
    <t>10401204 กลศาสตร์ของแข็ง [3.00]</t>
  </si>
  <si>
    <t>10401203 อุณหพลศาสตร์ [3.00]</t>
  </si>
  <si>
    <t>10401201 กลศาสตร์วิศวกรรม [3.00]</t>
  </si>
  <si>
    <t>วก496 สัมมนา [1.00]</t>
  </si>
  <si>
    <t>วก492 ปฏิบัติการทางวิศวกรรม 2 [1.00]</t>
  </si>
  <si>
    <t>วก491 ปฏิบัติการทางวิศวกรรม 1 [1.00]</t>
  </si>
  <si>
    <t>วก470 การออกแบบโครงสร้างอาคารเกษตร [3.00]</t>
  </si>
  <si>
    <t>วก450 วิศวกรรมชลประทาน [3.00]</t>
  </si>
  <si>
    <t>วก401 คอมพิวเตอร์ช่วยในงานออกแบบทางวิศวกรรมเกษตร [3.00]</t>
  </si>
  <si>
    <t>วก370 เครื่องทุ่นแรงในฟาร์ม [3.00]</t>
  </si>
  <si>
    <t>วก341 วิศวกรรมกระบวนการทางการเกษตร [4.00]</t>
  </si>
  <si>
    <t>วก340 คุณสมบัติทางกายภาพของผลผลิตเกษตรและอาหาร [3.00]</t>
  </si>
  <si>
    <t>วก308 การสั่นสะเทือนเชิงกล [3.00]</t>
  </si>
  <si>
    <t>วก306 การทำความเย็น [3.00]</t>
  </si>
  <si>
    <t>วก305 การออกแบบระบบทางความร้อน [3.00]</t>
  </si>
  <si>
    <t>วก303 การออกแบบเครื่องจักรกล [3.00]</t>
  </si>
  <si>
    <t>วก301 การถ่ายเทความร้อน [3.00]</t>
  </si>
  <si>
    <t>วก220 วิศวกรรมไฟฟ้า [3.00]</t>
  </si>
  <si>
    <t>วก210 กรรมวิธีการผลิต [3.00]</t>
  </si>
  <si>
    <t>วก201 สถิตยศาสตร์วิศวกรรม [3.00]</t>
  </si>
  <si>
    <t>วก191 การฝึกงานโรงงาน [1.00]</t>
  </si>
  <si>
    <t>วก110 วัสดุวิศวกรรม [3.00]</t>
  </si>
  <si>
    <t>วก102 เขียนแบบวิศวกรรม [3.00]</t>
  </si>
  <si>
    <t>20401696 วิทยานิพนธ์ 6 [6.00]</t>
  </si>
  <si>
    <t>20401695 วิทยานิพนธ์ 5 [6.00]</t>
  </si>
  <si>
    <t>20401693 วิทยานิพนธ์ 3 [12.00]</t>
  </si>
  <si>
    <t>20401524 การทดสอบและประเมินผลเครื่องจักรกลเกษตร [3.00]</t>
  </si>
  <si>
    <t>10401470 การออกแบบโครงสร้างอาคารเกษตร [3.00]</t>
  </si>
  <si>
    <t>10401423 เทคโนโลยีเกษตรความแม่นยำสูง [3.00]</t>
  </si>
  <si>
    <t>10401350 การจัดการดินและการให้น้ำสำหรับการเกษตร [3.00]</t>
  </si>
  <si>
    <t>10401341 วิศวกรรมการแปรสภาพทางการเกษตร [4.00]</t>
  </si>
  <si>
    <t>10401330 แทรกเตอร์และเครื่องจักรกลเกษตร [4.00]</t>
  </si>
  <si>
    <t>10401305 การออกแบบระบบทางความร้อนในงานวิศวกรรมเกษตร [3.00]</t>
  </si>
  <si>
    <t>10401303 การออกแบบเครื่องจักรกล [3.00]</t>
  </si>
  <si>
    <t>10401221 การประยุกต์ใช้ไมโครคอนโทรลเลอร์และระบบวิเคราะห์ข้อมูลทางการเกษตร [3.00]</t>
  </si>
  <si>
    <t>10401220 วิศวกรรมไฟฟ้าและการควบคุม [3.00]</t>
  </si>
  <si>
    <t>10401120 คอมพิวเตอร์และดิจิทัลสำหรับวิศวกร [3.00]</t>
  </si>
  <si>
    <t>10401110 วัสดุวิศวกรรม [3.00]</t>
  </si>
  <si>
    <t>10401102 เขียนแบบวิศวกรรม [3.00]</t>
  </si>
  <si>
    <t>วอ497 สหกิจศึกษา [9.00]</t>
  </si>
  <si>
    <t>ทอ496 โครงงานด้านวิทยาศาสตร์และเทคโนโลยีการอาหาร [3.00]</t>
  </si>
  <si>
    <t>ทอ491 การศึกษาหัวข้อสนใจทางวิทยาศาสตร์และเทคโนโลยีการอาหาร [3.00]</t>
  </si>
  <si>
    <t>ทอ490 สัมมนา [1.00]</t>
  </si>
  <si>
    <t>ทอ462 เทคโนโลยีการบรรจุอาหาร [3.00]</t>
  </si>
  <si>
    <t>ทอ461 การประเมินคุณภาพอาหารโดยประสาทสัมผัส [3.00]</t>
  </si>
  <si>
    <t>ทอ460 การวิจัยและพัฒนาผลิตภัณฑ์อาหาร [3.00]</t>
  </si>
  <si>
    <t>ทอ445 การแปรรูปผลิตภัณฑ์เนื้อสัตว์และประมง [3.00]</t>
  </si>
  <si>
    <t>ทอ444 เทคโนโลยีขนมอบ [3.00]</t>
  </si>
  <si>
    <t>ทอ443 การผลิตไวน์และเบียร์ [3.00]</t>
  </si>
  <si>
    <t>ทอ442 การแปรรูปผักและผลไม้ [3.00]</t>
  </si>
  <si>
    <t>ทอ441 เทคโนโลยีเครื่องดื่ม [3.00]</t>
  </si>
  <si>
    <t>ทอ440 เทคโนโลยีผลิตภัณฑ์นม [3.00]</t>
  </si>
  <si>
    <t>ทอ410 จุลชีววิทยาทางอุตสาหกรรม [3.00]</t>
  </si>
  <si>
    <t>ทอ380 สถิติและคอมพิวเตอร์สำหรับงานวิทยาศาสตร์และเทคโนโลยีการอาหาร [2.00]</t>
  </si>
  <si>
    <t>ทอ370 การแปรรูปอาหารอินทรีย์และการผลิตอาหารเพื่อสิ่งแวดล้อม [2.00]</t>
  </si>
  <si>
    <t>ทอ362 การตลาดอุตสาหกรรมอาหาร [2.00]</t>
  </si>
  <si>
    <t>ทอ361 การเป็นผู้ประกอบการและนวัตกรรมในอุตสาหกรรมอาหาร [2.00]</t>
  </si>
  <si>
    <t>ทอ360 การจัดการโรงงานและห่วงโซ่อุปทานในอุตสาหกรรมอาหาร [2.00]</t>
  </si>
  <si>
    <t>ทอ350 วิศวกรรมอาหาร 2 [2.00]</t>
  </si>
  <si>
    <t>ทอ333 ความปลอดภัยของอาหาร [2.00]</t>
  </si>
  <si>
    <t>ทอ332 ระบบประกันคุณภาพอาหาร [2.00]</t>
  </si>
  <si>
    <t>ทอ331 มาตรฐานและกฎหมายของอุตสาหกรรมอาหาร [2.00]</t>
  </si>
  <si>
    <t>ทอ330 การควบคุมคุณภาพอาหาร [3.00]</t>
  </si>
  <si>
    <t>ทอ321 การวิเคราะห์อาหาร [3.00]</t>
  </si>
  <si>
    <t>ทอ320 เคมีอาหาร [4.00]</t>
  </si>
  <si>
    <t>ทอ300 การแปรรูปอาหาร 2 [2.00]</t>
  </si>
  <si>
    <t>ทอ250 วิศวกรรมอาหาร 1 [2.00]</t>
  </si>
  <si>
    <t>ทอ200 การแปรรูปอาหาร 1 [2.00]</t>
  </si>
  <si>
    <t>10402448 การผลิตไวน์และเบียร์ [3.00]</t>
  </si>
  <si>
    <t>10402250 วิศวกรรมอาหาร 1 [2.00]</t>
  </si>
  <si>
    <t>10402230 กฎหมายและข้อบังคับของอาหาร [2.00]</t>
  </si>
  <si>
    <t>10402220 โภชนศาสตร์และอาหารฟังก์ชั่น [3.00]</t>
  </si>
  <si>
    <t>10402210 จุลชีววิทยาทางอาหาร [4.00]</t>
  </si>
  <si>
    <t>10402200 การแปรรูปอาหาร 1 [3.00]</t>
  </si>
  <si>
    <t>20402692 วิทยานิพนธ์ 2 [6.00]</t>
  </si>
  <si>
    <t>20402691 วิทยานิพนธ์ 1 [6.00]</t>
  </si>
  <si>
    <t>20402592 สัมมนา 2 [1.00]</t>
  </si>
  <si>
    <t>20402591 สัมมนา 1 [1.00]</t>
  </si>
  <si>
    <t>20402501 ระเบียบวิธีวิจัยทางนวัตกรรมวิทยาศาสตร์และเทคโนโลยีอาหาร [3.00]</t>
  </si>
  <si>
    <t>นวัตกรรมวิทยาศาสตร์และเทคโนโลยีอาหาร</t>
  </si>
  <si>
    <t>ทก490 การศึกษาหัวข้อสนใจ [3.00]</t>
  </si>
  <si>
    <t>ทก466 ผู้ประกอบการธุรกิจเทคโนโลยีหลังการเก็บเกี่ยว [3.00]</t>
  </si>
  <si>
    <t>ทก461 การปรับสภาพและการเก็บรักษาเมล็ดพืช [3.00]</t>
  </si>
  <si>
    <t>ทก460 ผักและผลไม้สดพร้อมบริโภค [3.00]</t>
  </si>
  <si>
    <t>ทก370 กฎหมายและระเบียบข้อบังคับเกี่ยวกับการนำเข้าและส่งออกผลิตผลเกษตร [3.00]</t>
  </si>
  <si>
    <t>ทก350 คณิตศาสตร์ประยุกต์ทางด้านเทคโนโลยีหลังการเก็บเกี่ยว [3.00]</t>
  </si>
  <si>
    <t>ทก341 ระบบโลจิสติกส์และการขนส่งผลิตผลเกษตร [3.00]</t>
  </si>
  <si>
    <t>ทก340 การบรรจุภัณฑ์ผลิตผลเกษตร [3.00]</t>
  </si>
  <si>
    <t>ทก331 การวิเคราะห์ทางกายภาพและประสาทสัมผัสผลิตผลเกษตรหลังการเก็บเกี่ยว [3.00]</t>
  </si>
  <si>
    <t>ทก330 ชีวเคมีและการวิเคราะห์คุณภาพทางเคมีของผลิตผลเกษตรหลังการเก็บเกี่ยว [3.00]</t>
  </si>
  <si>
    <t>ทก323 การจัดการโรงคัดบรรจุผลิตผลเกษตรหลังการเก็บเกี่ยว [3.00]</t>
  </si>
  <si>
    <t>ทก322 การจัดการเมล็ดพันธุ์และเมล็ดพืชหลังการเก็บเกี่ยว [3.00]</t>
  </si>
  <si>
    <t>ทก321 การจัดการไม้ดอกไม้ประดับหลังการเก็บเกี่ยว [3.00]</t>
  </si>
  <si>
    <t>ทก320 เทคโนโลยีหลังการเก็บเกี่ยวผักและผลไม้ [3.00]</t>
  </si>
  <si>
    <t>ทก200 เทคโนโลยีหลังการเก็บเกี่ยวเบื้องต้น [3.00]</t>
  </si>
  <si>
    <t>10403294 การศึกษาหัวข้อสนใจ [3.00]</t>
  </si>
  <si>
    <t>10403290 ฝึกงาน 2 [1.00]</t>
  </si>
  <si>
    <t>10403270 กฎหมายและระเบียบข้อบังคับเกี่ยวกับการนำเข้าและส่งออก ผลิตผลเกษตร [3.00]</t>
  </si>
  <si>
    <t>10403225 การจัดการผักและผลไม้หลังการเก็บเกี่ยว [3.00]</t>
  </si>
  <si>
    <t>10403224 การจัดการไม้ดอกไม้ประดับหลังการเก็บเกี่ยว [3.00]</t>
  </si>
  <si>
    <t>10403223 การบริหารต้นทุนผลิตผลเกษตรหลังการเก็บเกี่ยว [3.00]</t>
  </si>
  <si>
    <t>10403222 การจัดการศัตรูพืชหลังการเก็บเกี่ยว [3.00]</t>
  </si>
  <si>
    <t>10403221 การวิเคราะห์ทางกายภาพและประสาทสัมผัสผลิตผลเกษตรหลังการเก็บเกี่ยว [3.00]</t>
  </si>
  <si>
    <t>10403210 สรีรวิทยาหลังการเก็บเกี่ยวของผลิตผลเกษตร [3.00]</t>
  </si>
  <si>
    <t>10403190 ฝึกงาน 1 [1.00]</t>
  </si>
  <si>
    <t>10403130 ชีวเคมีและการวิเคราะห์คุณภาพทางเคมีของผลิตผลเกษตรหลังการเก็บเกี่ยว [3.00]</t>
  </si>
  <si>
    <t>10403120 เทคโนโลยีหลังการเก็บเกี่ยวเบื้องต้น [3.00]</t>
  </si>
  <si>
    <t>10403100 ระบบการจัดการคุณภาพผลิตผลเกษตร [3.00]</t>
  </si>
  <si>
    <t>เทคโนโลยีหลังการเก็บเกี่ยว</t>
  </si>
  <si>
    <t>วอ498 การเรียนรู้อิสระ [9.00]</t>
  </si>
  <si>
    <t>ยพ491 สัมมนา [1.00]</t>
  </si>
  <si>
    <t>ยพ441 การจัดการอุตสาหกรรมพอลิเมอร์ [3.00]</t>
  </si>
  <si>
    <t>ยพ413 พอลิเมอร์เชิงประกอบ [3.00]</t>
  </si>
  <si>
    <t>ยพ411 พอลิเมอร์ผสมและเทอร์โมพลาสติกอิลาสโตเมอร์ [3.00]</t>
  </si>
  <si>
    <t>ยพ314 พอลิเมอร์ชีวภาพ [2.00]</t>
  </si>
  <si>
    <t>ยพ311 วัสดุพอลิเมอร์พื้นฐาน [3.00]</t>
  </si>
  <si>
    <t>10405121 ยางธรรมชาติและสถานการณ์โลก [2.00]</t>
  </si>
  <si>
    <t>เทคโนโลยียางและพอลิเมอร์</t>
  </si>
  <si>
    <t>วิศวกรรมและอุตสาหกรรมเกษตร</t>
  </si>
  <si>
    <t>พง896 ดุษฎีนิพนธ์ 6 [12.00]</t>
  </si>
  <si>
    <t>พง895 ดุษฎีนิพนธ์ 5 [12.00]</t>
  </si>
  <si>
    <t>พง894 ดุษฎีนิพนธ์ 4 [6.00]</t>
  </si>
  <si>
    <t>พง796 สัมมนา 6 [1.00]</t>
  </si>
  <si>
    <t>พง795 สัมมนา 5 [1.00]</t>
  </si>
  <si>
    <t>พง794 สัมมนา 4 [1.00]</t>
  </si>
  <si>
    <t>31502894 ดุษฎีนิพนธ์ 4 [6.00]</t>
  </si>
  <si>
    <t>31502893 ดุษฎีนิพนธ์ 3 [6.00]</t>
  </si>
  <si>
    <t>31502892 ดุษฎีนิพนธ์ 2 [6.00]</t>
  </si>
  <si>
    <t>31502891 ดุษฎีนิพนธ์ 1 [6.00]</t>
  </si>
  <si>
    <t>31502794 สัมมนา 4 [1.00]</t>
  </si>
  <si>
    <t>31502793 สัมมนา 3 [1.00]</t>
  </si>
  <si>
    <t>31502792 สัมมนา 2 [1.00]</t>
  </si>
  <si>
    <t>31502791 สัมมนา 1 [1.00]</t>
  </si>
  <si>
    <t>31502712 แหล่งพลังงานและการแปรรูป [3.00]</t>
  </si>
  <si>
    <t>31502711 วิศวกรรมพลังงาน [3.00]</t>
  </si>
  <si>
    <t>31502545 ระบบควบคุมและวิศวกรรมสมัยใหม่ทางพลังงานทดแทน [3.00]</t>
  </si>
  <si>
    <t>31502535 การประเมินวัฏจักรชีวิตระบบพลังงาน [3.00]</t>
  </si>
  <si>
    <t>31502528 วิศวกรรมพลังงานแสงอาทิตย์ [3.00]</t>
  </si>
  <si>
    <t>31502512 การออกแบบระบบพลังงานทดแทน [3.00]</t>
  </si>
  <si>
    <t>31502501 ระเบียบวิธีวิจัยทางวิศวกรรมพลังงานทดแทน [3.00]</t>
  </si>
  <si>
    <t>วิศวกรรมพลังงานทดแทน</t>
  </si>
  <si>
    <t>พง695 การค้นคว้าอิสระ [6.00]</t>
  </si>
  <si>
    <t>พง694 วิทยานิพนธ์ 4 [12.00]</t>
  </si>
  <si>
    <t>พง693 วิทยานิพนธ์ 3 [12.00]</t>
  </si>
  <si>
    <t>พง692 วิทยานิพนธ์ 2 [6.00]</t>
  </si>
  <si>
    <t>พง691 วิทยานิพนธ์ 1 [6.00]</t>
  </si>
  <si>
    <t>พง594 สัมมนา 4 [1.00]</t>
  </si>
  <si>
    <t>พง593 สัมมนา 3 [1.00]</t>
  </si>
  <si>
    <t>พง592 สัมมนา 2 [1.00]</t>
  </si>
  <si>
    <t>พง591 สัมมนา 1 [1.00]</t>
  </si>
  <si>
    <t>พง542 การพัฒนาโปรแกรมนวัตกรรมอินเตอร์เน็ตของสรรพสิ่งสำหรับวิศวกรรมพลังงาน [3.00]</t>
  </si>
  <si>
    <t>พง541 วิศวกรรมและเทคโนโลยีการกักเก็บพลังงาน [3.00]</t>
  </si>
  <si>
    <t>พง540 ระบบโครงข่ายไฟฟ้าอัจฉริยะกับพลังงานหมุนเวียน [3.00]</t>
  </si>
  <si>
    <t>พง531 การจัดการพลังงานและสิ่งแวดล้อมสำหรับชุมชน [3.00]</t>
  </si>
  <si>
    <t>พง530 การบริหารจัดการพลังงานในอาคารและโรงงาน [3.00]</t>
  </si>
  <si>
    <t>พง524 วิศวกรรมไฮโดรเจนและเซลล์เชื้อเพลิง [3.00]</t>
  </si>
  <si>
    <t>พง522 วิศวกรรมพลังงานลม [3.00]</t>
  </si>
  <si>
    <t>พง520 การออกแบบระบบวิศวกรรมพลังงานแสงอาทิตย์ [3.00]</t>
  </si>
  <si>
    <t>พง513 การจัดการและเศรษฐศาสตร์พลังงานสำหรับผู้ประกอบการ [3.00]</t>
  </si>
  <si>
    <t>พง512 การออกแบบระบบพลังงานทดแทน [3.00]</t>
  </si>
  <si>
    <t>พง511 นวัตกรรมอินเตอร์เน็ตของสรรพสิ่ง ปัญญาประดิษฐ์ และพลังงานอัจฉริยะ [3.00]</t>
  </si>
  <si>
    <t>พง510 วิศวกรรมพลังงานทดแทนและนวัตกรรมพลังงานทางเลือก [3.00]</t>
  </si>
  <si>
    <t>พง502 หลักพื้นฐานทางวิศวกรรมพลังงานทดแทน [3.00]</t>
  </si>
  <si>
    <t>พง501 ระเบียบวิธีวิจัยทางวิศวกรรมพลังงานทดแทน [3.00]</t>
  </si>
  <si>
    <t>11504274 หัวข้อพิเศษทางด้านวิศวกรรมฟาร์มอัจฉริยะและนวัตกรรมเกษตร 2 [3.00]</t>
  </si>
  <si>
    <t>11504273 หัวข้อพิเศษทางด้านวิศวกรรมฟาร์มอัจฉริยะและนวัตกรรมเกษตร 1 [3.00]</t>
  </si>
  <si>
    <t>11504272 ระบบสูบน้ำพลังงานแสงอาทิตย์เพื่อการเกษตรอัจฉริยะ [2.00]</t>
  </si>
  <si>
    <t>11504271 การออกแบบระบบผลิตไฟฟ้าพลังงานแสงอาทิตย์ [2.00]</t>
  </si>
  <si>
    <t>11504270 เทคโนโลยีพลังงานแสงอาทิตย์สำหรับการเกษตรอัจฉริยะ [2.00]</t>
  </si>
  <si>
    <t>11504264 เทคโนโลยีการตรวจวัดระยะใกล้และไกลสำหรับเกษตรอัจฉริยะ [2.00]</t>
  </si>
  <si>
    <t>11504263 อากาศยานไร้คนขับและการบินเกษตร [2.00]</t>
  </si>
  <si>
    <t>11504262 การออกแบบระบบคอมพิวเตอร์เพื่อบริหารฟาร์มอัจฉริยะ [2.00]</t>
  </si>
  <si>
    <t>11504261 ระบบควบคุมในฟาร์มและโรงเรือนอัจฉริยะ [2.00]</t>
  </si>
  <si>
    <t>11504260 เซนเซอร์และระบบตรวจวัดทางการเกษตร [2.00]</t>
  </si>
  <si>
    <t>11504255 เกษตรเชิงพาณิชย์และตลาดดิจิตัล [2.00]</t>
  </si>
  <si>
    <t>11504254 แบบจำลองธุรกิจแฟรนไชส์และสตาร์ทอัพ [2.00]</t>
  </si>
  <si>
    <t>11504253 นวัตกรรมการเพิ่มมูลค่าผลิตผลทางการเกษตรเพื่อการเป็นผู้ประกอบการ [2.00]</t>
  </si>
  <si>
    <t>11504252 นวัตกรรมการผลิตและการแปรรูปเพื่อการเพิ่มมูลค่าผลิตภัณฑ์จากแมลง [2.00]</t>
  </si>
  <si>
    <t>11504251 เทคโนโลยีการอบแห้งและการแปรรูปผักและผลไม้ [2.00]</t>
  </si>
  <si>
    <t>11504250 การแปรรูปอาหารฟังก์ชันและสมุนไพร [2.00]</t>
  </si>
  <si>
    <t>11504244 การออกแบบบรรจุภัณฑ์และโลจิสติกส์ [3.00]</t>
  </si>
  <si>
    <t>11504243 นวัตกรรมการผลิตและการแปรรูปกัญชาและกัญชง [3.00]</t>
  </si>
  <si>
    <t>11504242 นวัตกรรมการแปรรูปเพื่อการเพิ่มมูลค่าผลิตภัณฑ์ด้วยเทคโนโลยีขั้นสูง [3.00]</t>
  </si>
  <si>
    <t>11504241 การออกแบบโรงงานแปรรูปอัจฉริยะด้วยอินเทอร์เน็ตทุกสรรพสิ่ง [3.00]</t>
  </si>
  <si>
    <t>11504234 การออกแบบระบบโรงเรือนผลิตเกษตรอัจฉริยะ [3.00]</t>
  </si>
  <si>
    <t>11504233 ปัญญาประดิษฐ์สำหรับเกษตรอัจฉริยะ [3.00]</t>
  </si>
  <si>
    <t>11504232 ข้อมูลขนาดใหญ่และระบบเทคโนโลยีสารสนเทศสำหรับเกษตรอัจฉริยะ [3.00]</t>
  </si>
  <si>
    <t>11504231 ระบบการจัดการฟาร์มเกษตรตามมาตรฐานสากล [3.00]</t>
  </si>
  <si>
    <t>11504221 การประกอบการและสร้างธุรกิจใหม่ [2.00]</t>
  </si>
  <si>
    <t>11504220 ระบบสมองกลฝั่งตัวและอินเทอร์เน็ตทุกสรรพสิ่ง [2.00]</t>
  </si>
  <si>
    <t>11504121 การเขียนแบบทางวิศวกรรม [1.00]</t>
  </si>
  <si>
    <t>11504120 ฝึกงานโรงงานและมาตรฐานความปลอดภัย [1.00]</t>
  </si>
  <si>
    <t>11504113 ไฟฟ้าและอิเล็กทรอนิกส์สำหรับเกษตรอัฉจริยะ [3.00]</t>
  </si>
  <si>
    <t>11504112 เทคโนโลยีพลังงานและการจัดการพลังงานสำหรับเกษตรอัฉริยะ [3.00]</t>
  </si>
  <si>
    <t>11504111 เทคโนโลยีและนวัตกรรมสำหรับเกษตรอัจฉริยะ [3.00]</t>
  </si>
  <si>
    <t>11504110 เทคโนโลยีและนวัตกรรมการผลิตทางการเกษตร [3.00]</t>
  </si>
  <si>
    <t>11504102 เคมีและชีววิทยาสำหรับวิศวกรรมฟาร์มอัจฉริยะและนวัตกรรมเกษตร [3.00]</t>
  </si>
  <si>
    <t>11504101 ฟิสิกส์สำหรับวิศวกรรมฟาร์มอัจฉริยะและนวัตกรรมเกษตร [3.00]</t>
  </si>
  <si>
    <t>11504100 คณิตศาสตร์สำหรับวิศวกรรมฟาร์มอัจฉริยะและนวัตกรรมเกษตร [3.00]</t>
  </si>
  <si>
    <t>วิศวกรรมฟาร์มอัจฉริยะและนวัตกรรมเกษตร วิชาเอกวิศวกรรมฟาร์มอัจฉริยะ</t>
  </si>
  <si>
    <t>พพ234 โครงงานวิศวกรรมการอนุรักษ์พลังงาน [3.00]</t>
  </si>
  <si>
    <t>พพ233 การจัดการและอนุรักษ์พลังงานในอาคาร [3.00]</t>
  </si>
  <si>
    <t>พพ132 ปฏิบัติการการจัดการและอนุรักษ์พลังงาน 1 [1.00]</t>
  </si>
  <si>
    <t>พพ120 การเขียนแบบด้วยคอมพิวเตอร์สำหรับการอนุรักษ์พลังงาน [1.00]</t>
  </si>
  <si>
    <t>พพ115 การถ่ายเทความร้อนสำหรับการอนุรักษ์พลังงาน [3.00]</t>
  </si>
  <si>
    <t>พง498 การเรียนรู้อิสระ [9.00]</t>
  </si>
  <si>
    <t>พง497 สหกิจศึกษา [9.00]</t>
  </si>
  <si>
    <t>11503253 เทคโนโลยีพลังงานชีวมวล [3.00]</t>
  </si>
  <si>
    <t>11503250 การตรวจสอบแบบไม่ทำลายด้วยอากาศยานไร้คนขับ [3.00]</t>
  </si>
  <si>
    <t>11503247 ผลกระทบทางพลังงานและสิ่งแวดล้อม [3.00]</t>
  </si>
  <si>
    <t>11503244 ออกแบบ ติดตั้งและบำรุงรักษาระบบเซลล์แสงอาทิตย์ผลิตไฟฟ้าบนหลังคาและการเกษตร [3.00]</t>
  </si>
  <si>
    <t>11503243 วิศวกรรมการบำรุงรักษาระบบทางพลังงาน [3.00]</t>
  </si>
  <si>
    <t>11503242 ระบบไฟฟ้าในโรงงานและอาคาร [3.00]</t>
  </si>
  <si>
    <t>11503240 การประยุกต์ใช้พลังงานทดแทนสำหรับการอนุรักษ์พลังงาน [3.00]</t>
  </si>
  <si>
    <t>11503238 โครงงานวิศวกรรมการอนุรักษ์พลังงาน [3.00]</t>
  </si>
  <si>
    <t>11503237 การจัดการและอนุรักษ์พลังงานในโรงงานอุตสาหกรรม [3.00]</t>
  </si>
  <si>
    <t>11503236 การจัดการและอนุรักษ์พลังงานในอาคาร [3.00]</t>
  </si>
  <si>
    <t>11503235 ปฏิบัติการการจัดการและอนุรักษ์พลังงาน [1.00]</t>
  </si>
  <si>
    <t>11503234 การเขียนแบบด้วยคอมพิวเตอร์สำหรับการอนุรักษ์พลังงาน [2.00]</t>
  </si>
  <si>
    <t>11503233 เศรษฐศาสตร์และการวิเคราะห์ความเป็นไปได้ของโครงการทางพลังงาน [2.00]</t>
  </si>
  <si>
    <t>11503232 ระบบอัดอากาศ ปั๊ม และพัดลม สำหรับการอนุรักษ์พลังงาน [3.00]</t>
  </si>
  <si>
    <t>11503231 สัมมนาและโครงร่างทางวิศวกรรมอนุรักษ์พลังงาน [2.00]</t>
  </si>
  <si>
    <t>11503223 เชื้อเพลิงการเผาไหม้และเทคโนโลยีไอน้ำ [3.00]</t>
  </si>
  <si>
    <t>11503213 ภาษาอังกฤษสำหรับวิศวกรรมการอนุรักษ์พลังงาน [2.00]</t>
  </si>
  <si>
    <t>11503130 วิศวกรรมความปลอดภัยในงานอนุรักษ์พลังงาน [2.00]</t>
  </si>
  <si>
    <t>11503122 ระบบทำความเย็น และปรับอากาศ [3.00]</t>
  </si>
  <si>
    <t>11503121 เครื่องมือวัดและการวัดสำหรับการอนุรักษ์พลังงาน [3.00]</t>
  </si>
  <si>
    <t>11503120 การเขียนแบบทางวิศวกรรมการอนุรักษ์พลังงาน [2.00]</t>
  </si>
  <si>
    <t>11503112 การถ่ายเทความร้อนสำหรับการอนุรักษ์พลังงาน [3.00]</t>
  </si>
  <si>
    <t>11503111 วิศวกรรมไฟฟ้าสำหรับการอนุรักษ์พลังงาน [3.00]</t>
  </si>
  <si>
    <t>11503110 อุณหพลศาสตร์และกลศาสตร์ของไหลสำหรับการอนุรักษ์พลังงาน [3.00]</t>
  </si>
  <si>
    <t>11503102 เคมีสำหรับวิศวกรรมการอนุรักษ์พลังงาน [2.00]</t>
  </si>
  <si>
    <t>11503101 ฟิสิกส์สำหรับวิศวกรรมการอนุรักษ์พลังงาน [2.00]</t>
  </si>
  <si>
    <t>11503100 คณิตศาสตร์สำหรับวิศวกรรมการอนุรักษ์พลังงาน [2.00]</t>
  </si>
  <si>
    <t>วิศวกรรมการอนุรักษ์พลังงาน</t>
  </si>
  <si>
    <t>11504265 การวิเคราะห์ข้อมูลภาพสำหรับเกษตรอัจฉริยะ [2.00]</t>
  </si>
  <si>
    <t>11501102 พื้นฐานเทคโนโลยีพลังงานทดแทนและการจัดการพลังงาน [2.00]</t>
  </si>
  <si>
    <t>11501101 เคมีพลังงานพื้นฐาน [3.00]</t>
  </si>
  <si>
    <t>ไม่สังกัดภาคฯ</t>
  </si>
  <si>
    <t>พง498 การเรียนรู้อิสระ [6.00]</t>
  </si>
  <si>
    <t>พง497 สหกิจศึกษา [6.00]</t>
  </si>
  <si>
    <t>พง492 โครงงานวิศวกรรมพลังงานทดแทน [3.00]</t>
  </si>
  <si>
    <t>พง491 ปฏิบัติการทางวิศวกรรมพลังงานทดแทน [1.00]</t>
  </si>
  <si>
    <t>พง436 เรื่องเฉพาะทางด้านพลังงานทดแทนและการอนุรักษ์พลังงาน [3.00]</t>
  </si>
  <si>
    <t>พง433 การเขียนโปรแกรมคอมพิวเตอร์สำหรับพลังงาน 2 [3.00]</t>
  </si>
  <si>
    <t>พง431 การจักการพลังงานในภาคเกษตรกรรม [3.00]</t>
  </si>
  <si>
    <t>พง428 การออกแบบระบบผลิตน้ำร้อนพลังงานแสงอาทิตย์ [3.00]</t>
  </si>
  <si>
    <t>พง427 การออกแบบระบบผลิตไฟฟ้าพลังงานแสงอาทิตย์ [3.00]</t>
  </si>
  <si>
    <t>พง426 วิศวกรรมพลังงานน้ำ [3.00]</t>
  </si>
  <si>
    <t>พง425 วิศวกรรมพลังงานลม [3.00]</t>
  </si>
  <si>
    <t>พง424 วิศวกรรมพลังงานนิวเคลียร์ [3.00]</t>
  </si>
  <si>
    <t>พง422 เทคโนโลยีเชื้อเพลิงชีวภาพและพืชพลังงาน [3.00]</t>
  </si>
  <si>
    <t>พง421 การออกแบบระบบผลิตก๊าซชีวภาพ [3.00]</t>
  </si>
  <si>
    <t>พง420 การเปลี่ยนรูปขยะเป็นพลังงาน [3.00]</t>
  </si>
  <si>
    <t>พง414 โครงงานพลังงานทดแทน [3.00]</t>
  </si>
  <si>
    <t>พง412 เศรษฐศาสตร์และการวางแผนธุรกิจพลังงาน [3.00]</t>
  </si>
  <si>
    <t>พง411 การจัดการพลังงานในโรงงานอุตสาหกรรม [3.00]</t>
  </si>
  <si>
    <t>พง392 วิศวกรรมพลังงานทดแทนปริทัศน์ [1.00]</t>
  </si>
  <si>
    <t>พง391 สัมมนาทางวิศวกรรมพลังงานทดแทน [1.00]</t>
  </si>
  <si>
    <t>พง314 การจัดการพลังงานในอาคาร [3.00]</t>
  </si>
  <si>
    <t>พง313 การเชื่อมโยงโครงข่ายระบบไฟฟ้าและเครือข่ายอัจฉริยะ [3.00]</t>
  </si>
  <si>
    <t>พง312 วิศวกรรมพลังงานชีวมวล [3.00]</t>
  </si>
  <si>
    <t>พง311 วิศวกรรมพลังงานแสงอาทิตย์ [3.00]</t>
  </si>
  <si>
    <t>พง310 เครื่องมือวัดและระบบควบคุมพลังงาน [3.00]</t>
  </si>
  <si>
    <t>พง301 การถ่ายเทความร้อนเบื้องต้น [3.00]</t>
  </si>
  <si>
    <t>พง291 การฝึกพื้นฐานทางวิศวกรรม [1.00]</t>
  </si>
  <si>
    <t>พง211 มาตรฐานความปลอดภัยทางวิศวกรรมพลังงาน [1.00]</t>
  </si>
  <si>
    <t>พง205 การเขียนโปรแกรมคอมพิวเตอร์สำหรับพลังงาน 1 [3.00]</t>
  </si>
  <si>
    <t>พง204 กลศาสตร์ของไหลวิศวกรรม [3.00]</t>
  </si>
  <si>
    <t>พง203 เคมีและชีววิทยาทางวิศวกรรมพลังงาน [3.00]</t>
  </si>
  <si>
    <t>พง202 ไฟฟ้าเบื้องต้น [3.00]</t>
  </si>
  <si>
    <t>พง201 อุณหพลศาสตร์วิศวกรรม [3.00]</t>
  </si>
  <si>
    <t>พง200 การเขียนแบบวิศวกรรมพลังงาน 2 [1.00]</t>
  </si>
  <si>
    <t>พง102 การเขียนแบบวิศวกรรมพลังงาน 1 [2.00]</t>
  </si>
  <si>
    <t>พง101 พลังงานทดแทน [3.00]</t>
  </si>
  <si>
    <t>พง100 พลังงานสำหรับชีวิตประจำวัน [3.00]</t>
  </si>
  <si>
    <t>11500414 พลังงานสำหรับชีวิตประจำวัน [3.00]</t>
  </si>
  <si>
    <t>พลังงานทดแทน</t>
  </si>
  <si>
    <t>วิทยาลัยพลังงานทดแทน</t>
  </si>
  <si>
    <t>ปม694 วิทยานิพนธ์ 4 [12.00]</t>
  </si>
  <si>
    <t>ปม693 วิทยานิพนธ์ 3 [12.00]</t>
  </si>
  <si>
    <t>ปม692 วิทยานิพนธ์ 2 [6.00]</t>
  </si>
  <si>
    <t>ปม691 วิทยานิพนธ์ 1 [6.00]</t>
  </si>
  <si>
    <t>ปม652 เศรษฐศาสตร์ประยุกต์เพื่อการจัดการป่าไม้ [3.00]</t>
  </si>
  <si>
    <t>ปม633 กลยุทธ์การจัดการป่าไม้เพื่อลดความขัดแย้ง [3.00]</t>
  </si>
  <si>
    <t>ปม612 นิเวศวิทยาเชิงปริมาณเพื่อการจัดการป่าไม้ [3.00]</t>
  </si>
  <si>
    <t>ปม602 การจัดการระบบวนเกษตรบนพื้นที่สูง [3.00]</t>
  </si>
  <si>
    <t>ปม594 สัมมนา 4 [1.00]</t>
  </si>
  <si>
    <t>ปม593 สัมมนา 3 [1.00]</t>
  </si>
  <si>
    <t>ปม592 สัมมนา 2 [1.00]</t>
  </si>
  <si>
    <t>ปม591 สัมมนา 1 [1.00]</t>
  </si>
  <si>
    <t>ปม551 นิเวศบริการและเศรษฐสังคมทางป่าไม้ [3.00]</t>
  </si>
  <si>
    <t>ปม541 การประยุกต์หลักภูมิสังคมในการจัดการป่าไม้ [3.00]</t>
  </si>
  <si>
    <t>ปม531 นโยบายและการวางแผนจัดการทรัพยากร ป่าไม้อย่างยั่งยืน [3.00]</t>
  </si>
  <si>
    <t>ปม521 การฟื้นฟูภูมิทัศน์ป่าไม้ขั้นสูง [3.00]</t>
  </si>
  <si>
    <t>ปม511 นิเวศวิทยาป่าไม้และการจัดการขั้นสูง [3.00]</t>
  </si>
  <si>
    <t>ปม501 ระเบียบวิธีวิจัยทางการจัดการป่าไม้ [3.00]</t>
  </si>
  <si>
    <t>การจัดการป่าไม้</t>
  </si>
  <si>
    <t>สต300 สถิติทั่วไป [3.00]</t>
  </si>
  <si>
    <t>ชว310 สรีรวิทยาของพืช [3.00]</t>
  </si>
  <si>
    <t>ส่วนกลาง(แม่โจ้แพร่)</t>
  </si>
  <si>
    <t>วค211 มัลติมีเดียและการประยุกต์ใช้ [3.00]</t>
  </si>
  <si>
    <t>วิทยาศาสตร์และเทคโนโลยีคอมพิวเตอร์</t>
  </si>
  <si>
    <t>อป471 เทคโนโลยีผลิตภัณฑ์ที่ไม่ใช่ไม้ [3.00]</t>
  </si>
  <si>
    <t>อป443 เทคโนโลยีสำหรับการปรับปรุงคุณภาพผลิตภัณฑ์ไม้ [3.00]</t>
  </si>
  <si>
    <t>อป442 การออกแบบผลิตภัณฑ์ไม้ [3.00]</t>
  </si>
  <si>
    <t>อป441 เทคโนโลยีไม้โครงสร้าง [3.00]</t>
  </si>
  <si>
    <t>อป392 การวิจัยและพัฒนาเทคโนโลยีอุตสาหกรรมป่าไม้ [3.00]</t>
  </si>
  <si>
    <t>อป391 สัมมนา [1.00]</t>
  </si>
  <si>
    <t>อป381 อุตสาหกรรมไม้เศรษฐกิจ [3.00]</t>
  </si>
  <si>
    <t>อป352 มาตรฐานและการรับรองป่าไม้ [3.00]</t>
  </si>
  <si>
    <t>อป351 การควบคุมและการประกันคุณภาพผลิตภัณฑ์ไม้ [3.00]</t>
  </si>
  <si>
    <t>อป342 เทคโนโลยีพลังงานจากไม้ [3.00]</t>
  </si>
  <si>
    <t>อป341 เทคโนโลยีไม้ประกอบ [3.00]</t>
  </si>
  <si>
    <t>อป332 เทคโนโลยีการอบไม้ [3.00]</t>
  </si>
  <si>
    <t>อป331 เทคโนโลยีการป้องกันรักษาเนื้อไม้ [3.00]</t>
  </si>
  <si>
    <t>อป322 เทคโนโลยีการประสานและการตกแต่ง [3.00]</t>
  </si>
  <si>
    <t>อป321 เทคโนโลยีเครื่องจักรงานไม้และการแปรรูป [3.00]</t>
  </si>
  <si>
    <t>อป301 หลักการเขียนแบบอุตสาหกรรมป่าไม้ [3.00]</t>
  </si>
  <si>
    <t>อป212 วิทยาศาสตร์เนื้อไม้ 2 [3.00]</t>
  </si>
  <si>
    <t>อป211 วิทยาศาสตร์เนื้อไม้ 1 [3.00]</t>
  </si>
  <si>
    <t>อป102 นิเวศวิทยาป่าไม้ [3.00]</t>
  </si>
  <si>
    <t>อป101 ความรู้เบื้องต้นเกี่ยวกับเทคโนโลยีอุตสาหกรรมป่าไม้ [3.00]</t>
  </si>
  <si>
    <t>มพ497 สหกิจศึกษา [9.00]</t>
  </si>
  <si>
    <t>เทคโนโลยีอุตสาหกรรมป่าไม้</t>
  </si>
  <si>
    <t>มพ498 การเรียนรู้อิสระ [9.00]</t>
  </si>
  <si>
    <t>ทช471 การใช้ประโยชน์จากของเสียและการบำบัดมลพิษทางชีวภาพ [3.00]</t>
  </si>
  <si>
    <t>ทช422 การเก็บเกี่ยวผลผลิตและการทำให้ผลิตภัณฑ์บริสุทธิ์ [3.00]</t>
  </si>
  <si>
    <t>ทช391 สัมมนา [1.00]</t>
  </si>
  <si>
    <t>ทช361 พันธุศาสตร์โมเลกุล [3.00]</t>
  </si>
  <si>
    <t>ทช352 เทคโนโลยีชีวภาพทางด้านผลิตภัณฑ์ธรรมชาติและสมุนไพรเบื้องต้น [3.00]</t>
  </si>
  <si>
    <t>ทช351 เทคโนโลยีชีวภาพพืช [3.00]</t>
  </si>
  <si>
    <t>ทช342 เทคโนโลยีชีวภาพทางการประมง [3.00]</t>
  </si>
  <si>
    <t>ทช341 เทคโนโลยีชีวภาพเพื่อการผลิตสัตว์ [3.00]</t>
  </si>
  <si>
    <t>ทช335 นวัตกรรมอาหารสุขภาพ [3.00]</t>
  </si>
  <si>
    <t>ทช333 การควบคุมและประกันคุณภาพทางเทคโนโลยีชีวภาพ [3.00]</t>
  </si>
  <si>
    <t>ทช332 ผู้ประกอบการและการสร้างธุรกิจใหม่ในอุตสาหกรรมเกษตร [3.00]</t>
  </si>
  <si>
    <t>ทช331 เทคโนโลยีชีวภาพเพื่อการผลิตอาหาร [3.00]</t>
  </si>
  <si>
    <t>ทช322 เทคโนโลยีการผลิตเอนไซม์จากจุลินทรีย์ [3.00]</t>
  </si>
  <si>
    <t>ทช321 จุลชีววิทยาทางอุตสาหกรรมเกษตร [3.00]</t>
  </si>
  <si>
    <t>ทช311 เทคโนโลยีอุตสาหกรรมการหมัก [3.00]</t>
  </si>
  <si>
    <t>ทช281 การศึกษาหัวข้อสนใจ [3.00]</t>
  </si>
  <si>
    <t>ทช212 เทคโนโลยีชีวภาพทางอุตสาหกรรมเกษตร 2 [3.00]</t>
  </si>
  <si>
    <t>11214271 ผู้ประกอบการและการสร้างธุรกิจใหม่ในอุตสาหกรรมเกษตร [3.00]</t>
  </si>
  <si>
    <t>11214261 พันธุศาสตร์โมเลกุล [3.00]</t>
  </si>
  <si>
    <t>11214231 เทคโนโลยีชีวภาพเพื่อการผลิตอาหาร [3.00]</t>
  </si>
  <si>
    <t>11214221 เทคโนโลยีของจุลินทรีย์ [3.00]</t>
  </si>
  <si>
    <t>11214213 ชีวเคมีพื้นฐาน [3.00]</t>
  </si>
  <si>
    <t>11214212 หน่วยปฏิบัติการเฉพาะทางชีวกระบวนการ [3.00]</t>
  </si>
  <si>
    <t>11214111 เทคโนโลยีชีวภาพทางอุตสาหกรรมเกษตร [3.00]</t>
  </si>
  <si>
    <t>เทคโนโลยีชีวภาพทางอุตสาหกรรมเกษตร</t>
  </si>
  <si>
    <t>ผส496 สัมมนา [1.00]</t>
  </si>
  <si>
    <t>ผส481 การจัดการธุรกิจปศุสัตว์ [3.00]</t>
  </si>
  <si>
    <t>ผส470 การปรับปรุงพันธุ์สัตว์ [3.00]</t>
  </si>
  <si>
    <t>ผส461 การจัดการของเสียปศุสัตว์ [3.00]</t>
  </si>
  <si>
    <t>ผส410 การฟักไข่และการจัดการโรงฟักไข่ [3.00]</t>
  </si>
  <si>
    <t>ผส391 ฝึกงานภายนอก [3.00]</t>
  </si>
  <si>
    <t>ผส370 การวางแผนการทดลองและการวิเคราะห์งานวิจัยทางสัตว์ [3.00]</t>
  </si>
  <si>
    <t>ผส366 การใช้ยาในปศุสัตว์ [3.00]</t>
  </si>
  <si>
    <t>ผส363 การสืบพันธุ์และการผสมเทียมในสัตว์เลี้ยง [3.00]</t>
  </si>
  <si>
    <t>ผส362 โรคและการสุขาภิบาลสัตว์ [3.00]</t>
  </si>
  <si>
    <t>ผส360 กายวิภาคและสรีรวิทยาของสัตว์เลี้ยง [3.00]</t>
  </si>
  <si>
    <t>ผส352 เทคโนโลยีการผลิตอาหารสัตว์ [3.00]</t>
  </si>
  <si>
    <t>ผส350 โภชนศาสตร์สัตว์เบื้องต้น [3.00]</t>
  </si>
  <si>
    <t>ผส340 การเลี้ยงม้า [3.00]</t>
  </si>
  <si>
    <t>ผส331 การจัดการพืชอาหารสัตว์ [3.00]</t>
  </si>
  <si>
    <t>ผส330 การจัดการฟาร์มโคนมโคเนื้อ [3.00]</t>
  </si>
  <si>
    <t>ผส320 การจัดการฟาร์มสุกรเพื่อการค้า [3.00]</t>
  </si>
  <si>
    <t>ผส310 การจัดการฟาร์มไก่เชิงการค้า [3.00]</t>
  </si>
  <si>
    <t>ผส290 การปฏิบัติงานฟาร์ม 2 [1.00]</t>
  </si>
  <si>
    <t>ผส261 โรงเรือนและระบบสาธารณูปโภคในฟาร์มปศุสัตว์ [3.00]</t>
  </si>
  <si>
    <t>ผส260 พฤติกรรมของสัตว์เลี้ยง [3.00]</t>
  </si>
  <si>
    <t>ผส230 เทคโนโลยีการผลิตโคนมและโคเนื้อ [3.00]</t>
  </si>
  <si>
    <t>ผส220 เทคโนโลยีการผลิตสุกร [3.00]</t>
  </si>
  <si>
    <t>ผส210 เทคโนโลยีการผลิตสัตว์ปีก [3.00]</t>
  </si>
  <si>
    <t>11201240 สัตว์เลี้ยงเพื่อนันทนาการ [3.00]</t>
  </si>
  <si>
    <t>11201190 ปฏิบัติงานฟาร์ม 1 [1.00]</t>
  </si>
  <si>
    <t>เทคโนโลยีการผลิตสัตว์</t>
  </si>
  <si>
    <t>ทพ494 สัมมนา [1.00]</t>
  </si>
  <si>
    <t>ทพ493 ปัญหาพิเศษ [2.00]</t>
  </si>
  <si>
    <t>ทพ461 เทคโนโลยีสารสนเทศในระบบเกษตร [3.00]</t>
  </si>
  <si>
    <t>ทพ450 เทคโนโลยีเมล็ดพันธุ์ [3.00]</t>
  </si>
  <si>
    <t>ทพ411 เทคโนโลยีการผลิตพืชโดยไม่ใช้ดิน [3.00]</t>
  </si>
  <si>
    <t>ทพ410 เทคโนโลยีการเพาะเลี้ยงเนื้อเยื่อพืช [3.00]</t>
  </si>
  <si>
    <t>ทพ374 การจัดการทรัพยากรการเกษตรและสิ่งแวดล้อม [3.00]</t>
  </si>
  <si>
    <t>ทพ360 การวางแผนการทดลองและระเบียบวิธีวิจัย ทางพืช [3.00]</t>
  </si>
  <si>
    <t>ทพ350 เทคโนโลยีหลังการเก็บเกี่ยว [3.00]</t>
  </si>
  <si>
    <t>ทพ333 ธุรกิจการเกษตร [3.00]</t>
  </si>
  <si>
    <t>ทพ332 การจัดการดินและน้ำทางการเกษตร [3.00]</t>
  </si>
  <si>
    <t>ทพ331 ระบบการทำฟาร์มและการจัดการฟาร์มเชิงการค้า [3.00]</t>
  </si>
  <si>
    <t>ทพ330 เทคโนโลยีเกษตรอัจฉริยะ [3.00]</t>
  </si>
  <si>
    <t>ทพ321 โรคพืชวิทยา [3.00]</t>
  </si>
  <si>
    <t>ทพ320 กีฏวิทยาการเกษตร [3.00]</t>
  </si>
  <si>
    <t>ทพ310 เทคโนโลยีการปรับปรุงพันธุ์พืช [3.00]</t>
  </si>
  <si>
    <t>ทพ308 ระบบมาตรฐานการผลิตพืช [3.00]</t>
  </si>
  <si>
    <t>ทพ304 เทคโนโลยีการผลิตพืชสมุนไพรและเครื่องเทศ [3.00]</t>
  </si>
  <si>
    <t>ทพ303 เทคโนโลยีการผลิตพืชสวนเศรษฐกิจ [3.00]</t>
  </si>
  <si>
    <t>ทพ302 เทคโนโลยีการผลิตไม้ดอกไม้ประดับ [3.00]</t>
  </si>
  <si>
    <t>ทพ301 เทคโนโลยีการผลิตพืชไร่เศรษฐกิจ [3.00]</t>
  </si>
  <si>
    <t>ทพ231 เครื่องจักรกลทางการเกษตร [3.00]</t>
  </si>
  <si>
    <t>ทพ230 ปฐพีศาสตร์เบื้องต้น [3.00]</t>
  </si>
  <si>
    <t>ทพ201 เทคโนโลยีการขยายพันธุ์พืช [3.00]</t>
  </si>
  <si>
    <t>ทพ200 เทคโนโลยีการผลิตพืช [3.00]</t>
  </si>
  <si>
    <t>ทพ131 ปฏิบัติงานฟาร์ม 2 [1.00]</t>
  </si>
  <si>
    <t>ทพ130 ปฏิบัติงานฟาร์ม 1 [1.00]</t>
  </si>
  <si>
    <t>11202360 การวางแผนการทดลองและระเบียบวิธีวิจัยทางพืช [3.00]</t>
  </si>
  <si>
    <t>11202350 เทคโนโลยีหลังการเก็บเกี่ยว [3.00]</t>
  </si>
  <si>
    <t>11202331 การทำฟาร์มและธุรกิจเกษตรสมัยใหม่ [3.00]</t>
  </si>
  <si>
    <t>11202310 การปรับปรุงพันธุ์พืชเพื่อการเกษตรสมัยใหม่ [3.00]</t>
  </si>
  <si>
    <t>11202303 เทคโนโลยีการผลิตผักเศรษฐกิจ [3.00]</t>
  </si>
  <si>
    <t>11202230 ปฐพีและอุตุนิยมวิทยาการเกษตร [3.00]</t>
  </si>
  <si>
    <t>11202131 ปฏิบัติงานฟาร์ม 2 [1.00]</t>
  </si>
  <si>
    <t>11202130 ปฏิบัติงานฟาร์ม 1 [1.00]</t>
  </si>
  <si>
    <t>เทคโนโลยีการผลิตพืช</t>
  </si>
  <si>
    <t>กป452 การอนุรักษ์ความหลากหลายทางชีวภาพป่าไม้ [3.00]</t>
  </si>
  <si>
    <t>กป451 อุทกวิทยาป่าไม้ [3.00]</t>
  </si>
  <si>
    <t>กป441 การจัดการปศุสัตว์และสัตว์น้ำในระบบเกษตรป่าไม้ [3.00]</t>
  </si>
  <si>
    <t>กป426 กฎหมายและนโยบายสำหรับเกษตรและป่าไม้ [3.00]</t>
  </si>
  <si>
    <t>กป393 สัมมนา [1.00]</t>
  </si>
  <si>
    <t>กป392 การปฏิบัติการทางเกษตรป่าไม้ 2 [1.00]</t>
  </si>
  <si>
    <t>กป391 การปฏิบัติการทางเกษตรป่าไม้ 1 [1.00]</t>
  </si>
  <si>
    <t>กป372 ภูมิปัญญาท้องถิ่นและการจัดการความรู้ [3.00]</t>
  </si>
  <si>
    <t>กป371 การพัฒนาระบบเกษตรป่าไม้เพื่อการท่องเที่ยว [3.00]</t>
  </si>
  <si>
    <t>กป362 นวัตกรรมสำหรับเกษตรและป่าไม้ [3.00]</t>
  </si>
  <si>
    <t>กป361 ระบบสารสนเทศภูมิศาสตร์ประยุกต์ทางเกษตรป่าไม้ [3.00]</t>
  </si>
  <si>
    <t>กป331 การวิจัยและพัฒนาระบบเกษตรป่าไม้ [3.00]</t>
  </si>
  <si>
    <t>กป325 การจัดการป่าชุมชน [3.00]</t>
  </si>
  <si>
    <t>กป323 การศึกษาเชิงวิเคราะห์ระบบเกษตรป่าไม้ [3.00]</t>
  </si>
  <si>
    <t>กป321 การจัดการระบบเกษตรป่าไม้ [3.00]</t>
  </si>
  <si>
    <t>กป222 ป่าและการป่าไม้ [3.00]</t>
  </si>
  <si>
    <t>กป221 การอารักขาพืชประยุกต์ [3.00]</t>
  </si>
  <si>
    <t>กป212 ปฐพีศาสตร์ประยุกต์ [3.00]</t>
  </si>
  <si>
    <t>กป211 การจัดการด้านการเกษตร [3.00]</t>
  </si>
  <si>
    <t>กป203 นิเวศวิทยาของพืช [3.00]</t>
  </si>
  <si>
    <t>กป202 หลักวนวัฒนวิทยา [3.00]</t>
  </si>
  <si>
    <t>กป201 รุกขวิทยา [3.00]</t>
  </si>
  <si>
    <t>กป126 เกษตรป่าไม้เบื้องต้น [3.00]</t>
  </si>
  <si>
    <t>กป101 พื้นฐานการเกษตร [3.00]</t>
  </si>
  <si>
    <t>เกษตรป่าไม้</t>
  </si>
  <si>
    <t>ศป641 ภาษาอังกฤษสำหรับบัณฑิตศึกษา [3.00]</t>
  </si>
  <si>
    <t>หลักสูตรบัญชีบัณฑิต</t>
  </si>
  <si>
    <t>ศศ211 เศรษฐศาสตร์ทั่วไป [3.00]</t>
  </si>
  <si>
    <t>ศศ101 เศรษฐศาสตร์เพื่อชีวิตประจำวันและการประกอบการ [3.00]</t>
  </si>
  <si>
    <t>ศป237 ภาษาจีนเพื่อการท่องเที่ยว 1 [3.00]</t>
  </si>
  <si>
    <t>ศป236 ภาษาจีนเพื่อการสนทนาและการสื่อสาร 2 [3.00]</t>
  </si>
  <si>
    <t>ศป235 ภาษาจีนเพื่อการสนทนาและการสื่อสาร 1 [3.00]</t>
  </si>
  <si>
    <t>ศป161 ภาษาจีนขั้นต้น 2 [3.00]</t>
  </si>
  <si>
    <t>ศป043 ภาษาอังกฤษเพื่อการสื่อสารด้านการเกษตร 1 [3.00]</t>
  </si>
  <si>
    <t>ศท348 ภาษาอังกฤษเพื่อการศึกษาต่อและการประกอบอาชีพ [3.00]</t>
  </si>
  <si>
    <t>ศท344 ภาษาอังกฤษสำหรับการท่องเที่ยว 1 [3.00]</t>
  </si>
  <si>
    <t>ศท343 สนทนาภาษาอังกฤษ [3.00]</t>
  </si>
  <si>
    <t>ศท305 ประวัติศาสตร์และพัฒนาการของล้านนา [3.00]</t>
  </si>
  <si>
    <t>ศท246 ภาษาอังกฤษเชิงสังคมศาสตร์ 2 [3.00]</t>
  </si>
  <si>
    <t>ศท245 ภาษาอังกฤษเชิงสังคมศาสตร์ 1 [3.00]</t>
  </si>
  <si>
    <t>ศท243 ภาษาอังกฤษเชิงการเกษตร 1 [3.00]</t>
  </si>
  <si>
    <t>ศท242 ภาษาอังกฤษเชิงวิทยาศาสตร์และเทคโนโลยี 2 [3.00]</t>
  </si>
  <si>
    <t>ศท241 ภาษาอังกฤษเชิงวิทยาศาสตร์และเทคโนโลยี 1 [3.00]</t>
  </si>
  <si>
    <t>ศท142 ภาษาอังกฤษพื้นฐาน 2 [3.00]</t>
  </si>
  <si>
    <t>ศท141 ภาษาอังกฤษพื้นฐาน 1 [3.00]</t>
  </si>
  <si>
    <t>ศท031 การใช้ภาษาไทย [3.00]</t>
  </si>
  <si>
    <t>ศท022 อารยธรรมโลก [3.00]</t>
  </si>
  <si>
    <t>ศท021 สังคมศาสตร์ในชีวิตประจำวัน [3.00]</t>
  </si>
  <si>
    <t>ศท014 การสืบค้นสารนิเทศเพื่อการศึกษา [3.00]</t>
  </si>
  <si>
    <t>ศท013 สุขภาพเพื่อการดำรงชีวิต [3.00]</t>
  </si>
  <si>
    <t>ศท012 จิตวิทยากับพฤติกรรมมนุษย์ [3.00]</t>
  </si>
  <si>
    <t>มพ202 การจัดการพลังงานสำหรับการเกษตรและชีวิต [3.00]</t>
  </si>
  <si>
    <t>มพ201 เทคโนโลยีพลังงานสำหรับการเกษตรและชีวิต [3.00]</t>
  </si>
  <si>
    <t>11200498 การเรียนรู้อิสระ [6.00]</t>
  </si>
  <si>
    <t>11200400 ฟิสิกส์พื้นฐาน [3.00]</t>
  </si>
  <si>
    <t>11200340 พันธุศาสตร์เบื้องต้น [3.00]</t>
  </si>
  <si>
    <t>11200330 จุลชีววิทยา [3.00]</t>
  </si>
  <si>
    <t>11200320 สัตววิทยา [3.00]</t>
  </si>
  <si>
    <t>11200311 สรีรวิทยาของพืชประยุกต์ [3.00]</t>
  </si>
  <si>
    <t>11200310 พฤกษศาสตร์ [3.00]</t>
  </si>
  <si>
    <t>11200300 ชีววิทยาทั่วไป [3.00]</t>
  </si>
  <si>
    <t>11200202 เคมีอินทรีย์ [3.00]</t>
  </si>
  <si>
    <t>11200200 เคมีทั่วไป [3.00]</t>
  </si>
  <si>
    <t>11200100 คณิตศาสตร์ขั้นพื้นฐาน [3.00]</t>
  </si>
  <si>
    <t>10700401 การรู้สารสนเทศ [3.00]</t>
  </si>
  <si>
    <t>10700322 ภาษาอังกฤษสำหรับวิชาชีพบัญชี [3.00]</t>
  </si>
  <si>
    <t>10700317 ภาษาอังกฤษเพื่อผู้ประกอบการทางการเกษตรสร้างสรรค์ [3.00]</t>
  </si>
  <si>
    <t>10700313 ภาษาอังกฤษเชิงวิทยาศาสตร์และนวัตกรรม [3.00]</t>
  </si>
  <si>
    <t>10700310 ภาษาอังกฤษเบื้องต้นสำหรับธุรกิจและสตาร์ทอัพ [3.00]</t>
  </si>
  <si>
    <t>10700309 สนทนาภาษาอังกฤษ [3.00]</t>
  </si>
  <si>
    <t>10700308 ภาษาอังกฤษในชีวิตประจำวัน [3.00]</t>
  </si>
  <si>
    <t>10700307 ทักษะภาษาอังกฤษสำหรับศตวรรษที่ 21 [3.00]</t>
  </si>
  <si>
    <t>10700304 ภาษาไทยเพื่องานเขียนเชิงวิชาการ [3.00]</t>
  </si>
  <si>
    <t>10700302 การใช้ภาษาไทยเพื่อการสื่อสาร [3.00]</t>
  </si>
  <si>
    <t>10700301 ภาษาไทยเพื่อการนำเสนอ [3.00]</t>
  </si>
  <si>
    <t>10700211 การพัฒนาบุคลิกภาพความเป็นผู้ประกอบการที่ยั่งยืน [3.00]</t>
  </si>
  <si>
    <t>10700206 คติชนวิทยา [3.00]</t>
  </si>
  <si>
    <t>10700202 สุขภาพสำหรับคนรุ่นใหม่ [3.00]</t>
  </si>
  <si>
    <t>10700109 จิตอาสาเพื่อพัฒนาสังคม [3.00]</t>
  </si>
  <si>
    <t>10700105 มนุษย์ สังคม เทคโนโลยีและสิ่งแวดล้อม [3.00]</t>
  </si>
  <si>
    <t>10700102 อารยธรรมและโลกสมัยใหม่ [3.00]</t>
  </si>
  <si>
    <t>10700101 สังคมโลกสมัยใหม่ในชีวิตประจำวัน [3.00]</t>
  </si>
  <si>
    <t>10500501 เศรษฐศาสตร์เพื่อชีวิตประจำวันและการประกอบการ [3.00]</t>
  </si>
  <si>
    <t>10200504 การเป็นผู้ประกอบการ [3.00]</t>
  </si>
  <si>
    <t>รศ141 การต่อต้านการทุจริต [3.00]</t>
  </si>
  <si>
    <t>รบ461 สัมมนาปฏิบัติการวิจัยทางรัฐศาสตร์ [3.00]</t>
  </si>
  <si>
    <t>รบ441 เหตุการณ์โลกปัจจุบัน [3.00]</t>
  </si>
  <si>
    <t>รบ431 กฎหมายลักษณะพยาน [3.00]</t>
  </si>
  <si>
    <t>รบ421 การจัดการวิสาหกิจชุมชน [3.00]</t>
  </si>
  <si>
    <t>รบ412 ท้องถิ่นกับการจัดการทรัพยากรธรรมชาติ [3.00]</t>
  </si>
  <si>
    <t>รบ411 การพัฒนาการเมืองท้องถิ่นไทย [3.00]</t>
  </si>
  <si>
    <t>รบ352 การวิจัยทางรัฐศาสตร์ [3.00]</t>
  </si>
  <si>
    <t>รบ351 การวิเคราะห์ข้อมูลและระบบสารสนเทศทางรัฐศาสตร์ [3.00]</t>
  </si>
  <si>
    <t>รบ333 กฎหมายวิธีพิจารณาความอาญา [3.00]</t>
  </si>
  <si>
    <t>รบ332 กฎหมายอาญาภาคความผิด [3.00]</t>
  </si>
  <si>
    <t>รบ322 การบริหารท้องถิ่นเพื่อการพัฒนาที่ยั่งยืน [3.00]</t>
  </si>
  <si>
    <t>รบ321 นโยบายสาธารณะและการวางแผน [3.00]</t>
  </si>
  <si>
    <t>รบ317 ประชาสังคมและประชาธิปไตยท้องถิ่น [3.00]</t>
  </si>
  <si>
    <t>รบ316 การปกครองท้องถิ่นเปรียบเทียบ [3.00]</t>
  </si>
  <si>
    <t>รบ315 จิตวิทยา พฤติกรรม และวัฒนธรรมทางการเมือง [3.00]</t>
  </si>
  <si>
    <t>รบ314 การเมืองและการบริหารงานส่วนท้องถิ่น [3.00]</t>
  </si>
  <si>
    <t>รบ313 ภาวะผู้นำกับการจัดการความขัดแย้ง [3.00]</t>
  </si>
  <si>
    <t>รบ312 การเมืองและการปกครองเปรียบเทียบ [3.00]</t>
  </si>
  <si>
    <t>รบ311 พรรคการเมือง กลุ่มผลประโยชน์ และการเมืองภาคประชาชน [3.00]</t>
  </si>
  <si>
    <t>รบ241 อาเซียนกับความร่วมมือในเอเชียตะวันออกเฉียงใต้ [3.00]</t>
  </si>
  <si>
    <t>รบ232 กฎหมายอาญาทั่วไป [3.00]</t>
  </si>
  <si>
    <t>รบ231 กฎหมายปกครอง [3.00]</t>
  </si>
  <si>
    <t>รบ221 การบริหารทรัพยากรมนุษย์ [3.00]</t>
  </si>
  <si>
    <t>รบ212 รัฐธรรมนูญและสถาบันทางการเมือง [3.00]</t>
  </si>
  <si>
    <t>รบ211 การปกครองส่วนท้องถิ่นไทย [3.00]</t>
  </si>
  <si>
    <t>รบ203 ปรัชญาและจริยธรรมทางการเมือง [3.00]</t>
  </si>
  <si>
    <t>รบ202 การเมืองและการปกครองของประเทศไทย [3.00]</t>
  </si>
  <si>
    <t>รบ201 พื้นฐานทางสังคมและวัฒนธรรมของการเมืองท้องถิ่นไทย [3.00]</t>
  </si>
  <si>
    <t>กช321 เศรษฐกิจพอเพียงและการพัฒนาที่ยั่งยืน [3.00]</t>
  </si>
  <si>
    <t>11400112 การต่อต้านการทุจริต [3.00]</t>
  </si>
  <si>
    <t>11400110 เศรษฐกิจพอเพียงและการพัฒนาที่ยั่งยืน [3.00]</t>
  </si>
  <si>
    <t>11204231 กฎหมายปกครอง [3.00]</t>
  </si>
  <si>
    <t>11204211 การปกครองส่วนท้องถิ่นไทย [3.00]</t>
  </si>
  <si>
    <t>11204202 ปรัชญาและจริยธรรมทางการเมือง [3.00]</t>
  </si>
  <si>
    <t>11204201 การเมืองและการปกครองของประเทศไทย [3.00]</t>
  </si>
  <si>
    <t>11204105 ความรู้เบื้องต้นทางสังคมวิทยาและมานุษยวิทยา [3.00]</t>
  </si>
  <si>
    <t>11204104 กฎหมายเบื้องต้น [3.00]</t>
  </si>
  <si>
    <t>11204103 ความสัมพันธ์ระหว่างประเทศเบื้องต้น [3.00]</t>
  </si>
  <si>
    <t>11204102 การบริหารรัฐกิจเบื้องต้น [3.00]</t>
  </si>
  <si>
    <t>11204101 รัฐศาสตร์เบื้องต้น [3.00]</t>
  </si>
  <si>
    <t>รัฐศาสตร์</t>
  </si>
  <si>
    <t>ทท480 การฝึกงาน [3.00]</t>
  </si>
  <si>
    <t>ทท445 การจัดการธุรกิจการท่องเที่ยวอย่างมีความรับผิดชอบ [3.00]</t>
  </si>
  <si>
    <t>ทท411 สัมมนาทางการท่องเที่ยว [1.00]</t>
  </si>
  <si>
    <t>ทท410 การสำรวจและวิจัยทางการท่องเที่ยว [3.00]</t>
  </si>
  <si>
    <t>ทท373 การพัฒนาการท่องเที่ยวสำหรับผู้สูงวัย [3.00]</t>
  </si>
  <si>
    <t>ทท372 การพัฒนาและส่งเสริมการท่องเที่ยววิถีเกษตร [3.00]</t>
  </si>
  <si>
    <t>ทท371 การจัดการการท่องเที่ยวเชิงนิเวศ [3.00]</t>
  </si>
  <si>
    <t>ทท360 การจัดการธุรกิจ MICE [3.00]</t>
  </si>
  <si>
    <t>ทท350 การจัดการที่พักแรมสีเขียว [3.00]</t>
  </si>
  <si>
    <t>ทท344 การพัฒนาการตลาดสินค้าท้องถิ่นเพื่อการท่องเที่ยว [3.00]</t>
  </si>
  <si>
    <t>ทท343 การขนส่งและลอจิสติกส์เพื่อการท่องเที่ยว [3.00]</t>
  </si>
  <si>
    <t>ทท334 การวางแผนและพัฒนาทรัพยากรการท่องเที่ยวอย่างยั่งยืน [3.00]</t>
  </si>
  <si>
    <t>ทท333 ประวัติศาสตร์ไทยเพื่อการท่องเที่ยว [3.00]</t>
  </si>
  <si>
    <t>ทท331 ภูมิศาสตร์เพื่อการท่องเที่ยว [3.00]</t>
  </si>
  <si>
    <t>ทท323 การสื่อความหมายธรรมชาติและวัฒนธรรม [3.00]</t>
  </si>
  <si>
    <t>ทท320 นิเทศศาสตร์การท่องเที่ยว [3.00]</t>
  </si>
  <si>
    <t>ทท270 การจัดการท่องเที่ยวโดยชุมชน [3.00]</t>
  </si>
  <si>
    <t>ทท242 การจัดกิจกรรมนันทนาการเพื่อการท่องเที่ยว [3.00]</t>
  </si>
  <si>
    <t>ทท241 สุขภาวะและความปลอดภัยของการท่องเที่ยว [3.00]</t>
  </si>
  <si>
    <t>ทท240 หลักการมัคคุเทศก์ [3.00]</t>
  </si>
  <si>
    <t>ทท230 วัฒนธรรม และมรดกภูมิปัญญาไทยเพื่อการท่องเที่ยว [3.00]</t>
  </si>
  <si>
    <t>ทท202 การจัดการทรัพยากรบุคคลทางการท่องเที่ยว [3.00]</t>
  </si>
  <si>
    <t>ทท200 กฎหมายสำหรับการท่องเที่ยว [3.00]</t>
  </si>
  <si>
    <t>11210242 การจัดกิจกรรมนันทนาการเพื่อการท่องเที่ยว [3.00]</t>
  </si>
  <si>
    <t>11210101 เทคโนโลยีสารสนเทศและนวัตกรรมการสื่อสารเพื่อการท่องเที่ยว [3.00]</t>
  </si>
  <si>
    <t>11210100 ความรู้เบื้องต้นเกี่ยวกับการท่องเที่ยวและการโรงแรม [3.00]</t>
  </si>
  <si>
    <t>บช491 สัมมนาการบัญชี [3.00]</t>
  </si>
  <si>
    <t>บช451 วิจัยทางการบัญชี [3.00]</t>
  </si>
  <si>
    <t>บช431 โปรแกรมสำเร็จรูปทางการบัญชี [3.00]</t>
  </si>
  <si>
    <t>บช411 การบริหารต้นทุนเชิงกลยุทธ์ [3.00]</t>
  </si>
  <si>
    <t>11207491 สัมมนาการบัญชี [3.00]</t>
  </si>
  <si>
    <t>11207431 โปรแกรมสำเร็จรูปทางการบัญชี [3.00]</t>
  </si>
  <si>
    <t>11207341 การบัญชีภาษีอากร [3.00]</t>
  </si>
  <si>
    <t>11207332 คอมพิวเตอร์ในการรายงานทางธุรกิจ [3.00]</t>
  </si>
  <si>
    <t>11207331 ระบบสารสนเทศทางการบัญชี [3.00]</t>
  </si>
  <si>
    <t>11207322 การสอบบัญชี [3.00]</t>
  </si>
  <si>
    <t>11207321 การตรวจสอบภายในและการควบคุมภายใน [3.00]</t>
  </si>
  <si>
    <t>11207311 การบัญชีบริหาร [3.00]</t>
  </si>
  <si>
    <t>11207302 การรายงานทางการเงินและการวิเคราะห์ [3.00]</t>
  </si>
  <si>
    <t>11207301 การบัญชีขั้นสูง 2 [3.00]</t>
  </si>
  <si>
    <t>11207270 กฎหมายเกี่ยวกับวิชาชีพบัญชี [3.00]</t>
  </si>
  <si>
    <t>11207251 ระบบสารสนเทศและเทคโนโลยีสมัยใหม่สำหรับงานธุรกิจ [3.00]</t>
  </si>
  <si>
    <t>11207250 การจัดการองค์การและทรัพยากรมนุษย์ [3.00]</t>
  </si>
  <si>
    <t>11207241 การภาษีอากร [3.00]</t>
  </si>
  <si>
    <t>11207211 การบัญชีต้นทุน [3.00]</t>
  </si>
  <si>
    <t>11207202 การบัญชีขั้นสูง 1 [3.00]</t>
  </si>
  <si>
    <t>11207201 การบัญชีขั้นกลาง 2 [3.00]</t>
  </si>
  <si>
    <t>11207102 การบัญชีขั้นกลาง 1 [3.00]</t>
  </si>
  <si>
    <t>11207101 การบัญชีขั้นต้น [3.00]</t>
  </si>
  <si>
    <t>บัญชีบัณฑิต</t>
  </si>
  <si>
    <t>11205212 การจัดการความขัดแย้งและความรุนแรงในชุมชน [3.00]</t>
  </si>
  <si>
    <t>11205208 เทคโนโลยีสารสนเทศและดิจิทัลด้านการจัดการข้อมูลเชิงพื้นที่ [3.00]</t>
  </si>
  <si>
    <t>11205206 การเป็นผู้ประกอบการในชุมชน [3.00]</t>
  </si>
  <si>
    <t>11205205 ระบบคิดและการออกแบบกับการสร้างนวัตกรรมชุมชน [3.00]</t>
  </si>
  <si>
    <t>11205202 การบริหารและการจัดการชุมชน [3.00]</t>
  </si>
  <si>
    <t>11205201 สื่อและการประยุกต์ใช้เพื่อการพัฒนาชุมชน [3.00]</t>
  </si>
  <si>
    <t>11205108 การพัฒนาเศรษฐกิจชุมชน [3.00]</t>
  </si>
  <si>
    <t>11205105 การพัฒนากลไก องค์กรชุมชน และเครือข่ายทางสังคม [3.00]</t>
  </si>
  <si>
    <t>11205104 จิตวิทยาสังคมเพื่อชุมชน [3.00]</t>
  </si>
  <si>
    <t>11205103 ชุมชนท้องถิ่นศึกษาและการวิเคราะห์ [3.00]</t>
  </si>
  <si>
    <t>11205102 แนวคิดทฤษฎีนิเวศปัญญาชุมชน [3.00]</t>
  </si>
  <si>
    <t>11205101 แนวคิดพื้นฐานทางวัฒนธรรมและนิเวศสังคม [3.00]</t>
  </si>
  <si>
    <t>นวัตกรรมการจัดการชุมชน</t>
  </si>
  <si>
    <t>กช493 สัมมนา 3 [1.00]</t>
  </si>
  <si>
    <t>กช436 การวางแผนและพัฒนาทรัพยากรมนุษย์ในชุมชน [3.00]</t>
  </si>
  <si>
    <t>กช414 การจัดการความขัดแย้งในชุมชน [3.00]</t>
  </si>
  <si>
    <t>กช392 สัมมนา 2 [1.00]</t>
  </si>
  <si>
    <t>กช391 สัมมนา 1 [1.00]</t>
  </si>
  <si>
    <t>กช339 การจัดการท่องเที่ยวในชุมชน [3.00]</t>
  </si>
  <si>
    <t>กช337 เศรษฐกิจนอกระบบ [3.00]</t>
  </si>
  <si>
    <t>กช335 ระบบสารสนเทศภูมิศาสตร์เพื่อการจัดการชุมชน [3.00]</t>
  </si>
  <si>
    <t>กช334 การบริหารโครงการพัฒนาชุมชน [3.00]</t>
  </si>
  <si>
    <t>กช333 การวางแผนและประเมินผลโครงการชุมชน [3.00]</t>
  </si>
  <si>
    <t>กช324 ระบบเกษตรทางเลือกเพื่อการพัฒนาชุมชน [3.00]</t>
  </si>
  <si>
    <t>กช322 การจัดการทรัพยากรชุมชน [3.00]</t>
  </si>
  <si>
    <t>กช317 ภูมิปัญญาท้องถิ่นและการจัดการนวัตกรรมชุมชน [3.00]</t>
  </si>
  <si>
    <t>กช315 การมีส่วนร่วมในการพัฒนาชุมชน [3.00]</t>
  </si>
  <si>
    <t>กช300 ระเบียบวิธีวิจัยในการพัฒนาชุมชน [3.00]</t>
  </si>
  <si>
    <t>กช232 การเป็นผู้ประกอบการในชุมชน [3.00]</t>
  </si>
  <si>
    <t>กช231 ภาษาและการสื่อสารในการจัดการชุมชน [3.00]</t>
  </si>
  <si>
    <t>กช213 ทุนทางสังคมและวัฒนธรรมของชุมชน [3.00]</t>
  </si>
  <si>
    <t>กช212 นโยบายสาธารณะเพื่อการบริหารจัดการชุมชน [3.00]</t>
  </si>
  <si>
    <t>กช211 การบริหารและการจัดการท้องถิ่น [3.00]</t>
  </si>
  <si>
    <t>กช205 สิทธิชุมชน [3.00]</t>
  </si>
  <si>
    <t>กช204 ระบบเมืองและสภาพแวดล้อมทางกายภาพ [3.00]</t>
  </si>
  <si>
    <t>กช203 นิเวศวิทยาและชุมชน [3.00]</t>
  </si>
  <si>
    <t>กช202 การพัฒนาเศรษฐกิจชุมชน [3.00]</t>
  </si>
  <si>
    <t>การจัดการชุมชน</t>
  </si>
  <si>
    <t>มหาวิทยาลัยแม่โจ้ - แพร่ เฉลิมพระเกียรติ</t>
  </si>
  <si>
    <t>11701282 กฏหมายและจริยศาสตร์สำหรับวิชาชีพการพยาบาล [2.00]</t>
  </si>
  <si>
    <t>11701281 การสร้างเสริมสุขภาพ [2.00]</t>
  </si>
  <si>
    <t>11701223 ปฏิบัติการพยาบาลพื้นฐาน [4.00]</t>
  </si>
  <si>
    <t>11701222 หลักการพยาบาลพื้นฐาน [4.00]</t>
  </si>
  <si>
    <t>11701217 ระบาดวิทยาและชีวสถิติ [2.00]</t>
  </si>
  <si>
    <t>11701216 โภชนศาสตร์ [3.00]</t>
  </si>
  <si>
    <t>11701215 เภสัชวิทยาทางการพยาบาล [2.00]</t>
  </si>
  <si>
    <t>11701214 พยาธิสรีรวิทยาทางการพยาบาล [2.00]</t>
  </si>
  <si>
    <t>11701121 บทนำสู่วิชาชีพการพยาบาล [3.00]</t>
  </si>
  <si>
    <t>11701113 จิตวิทยาพัฒนาการตามวัย [2.00]</t>
  </si>
  <si>
    <t>11701112 สรีรวิทยา [2.00]</t>
  </si>
  <si>
    <t>11701111 กายวิภาคศาสตร์ [3.00]</t>
  </si>
  <si>
    <t>11701002 การเป็นผู้ประกอบการทางธุรกิจด้านสุขภาพ [3.00]</t>
  </si>
  <si>
    <t>11701001 แม่โจ้วิถีใหม่ [3.00]</t>
  </si>
  <si>
    <t>พยาบาล</t>
  </si>
  <si>
    <t>พยาบาลศาสตร์</t>
  </si>
  <si>
    <t>สศ898 ดุษฎีนิพนธ์ 8 [12.00]</t>
  </si>
  <si>
    <t>สศ897 ดุษฎีนิพนธ์ 7 [12.00]</t>
  </si>
  <si>
    <t>สศ896 ดุษฎีนิพนธ์ 6 [12.00]</t>
  </si>
  <si>
    <t>สศ895 ดุษฎีนิพนธ์ 5 [12.00]</t>
  </si>
  <si>
    <t>สศ894 ดุษฎีนิพนธ์ 4 [6.00]</t>
  </si>
  <si>
    <t>สศ798 สัมมนา 8 [1.00]</t>
  </si>
  <si>
    <t>สศ797 สัมมนา 7 [1.00]</t>
  </si>
  <si>
    <t>สศ795 สัมมนา 5 [1.00]</t>
  </si>
  <si>
    <t>สศ794 สัมมนา 4 [1.00]</t>
  </si>
  <si>
    <t>สัตวศาสตร์</t>
  </si>
  <si>
    <t>สศ692 วิทยานิพนธ์ 2 [6.00]</t>
  </si>
  <si>
    <t>สศ594 สัมมนา 4 [1.00]</t>
  </si>
  <si>
    <t>21101222 วิทยานิพนธ์ 2 [6.00]</t>
  </si>
  <si>
    <t>21101221 วิทยานิพนธ์ 1 [6.00]</t>
  </si>
  <si>
    <t>21101204 สัมมนา 4 [1.00]</t>
  </si>
  <si>
    <t>21101203 สัมมนา 3 [1.00]</t>
  </si>
  <si>
    <t>21101134 สรีรวิทยาประยุกต์ทางสัตวศาสตร์ [3.00]</t>
  </si>
  <si>
    <t>21101133 เทคนิควิธีวิจัยทางสัตวศาสตร์ [3.00]</t>
  </si>
  <si>
    <t>21101132 ชีวเคมีประยุกต์ทางสัตวศาสตร์ [3.00]</t>
  </si>
  <si>
    <t>21101131 เทคโนโลยีประยุกต์เพื่อการผลิตสัตว์ [3.00]</t>
  </si>
  <si>
    <t>21101102 สัมมนา 2 [1.00]</t>
  </si>
  <si>
    <t>21101101 สัมมนา 1 [1.00]</t>
  </si>
  <si>
    <t>21101100 สถิติและการวางแผนทดลองทางสัตวศาสตร์ [3.00]</t>
  </si>
  <si>
    <t>21101091 เรื่องเฉพาะทางสัตวศาสตร์ [3.00]</t>
  </si>
  <si>
    <t>21101064 สารเสริมในอาหารเพื่อการผลิตสัตว์ [3.00]</t>
  </si>
  <si>
    <t>21101061 โภชนศาสตร์สัตว์เคี้ยวเอื้อง [3.00]</t>
  </si>
  <si>
    <t>21101052 สรีรวิทยาการให้น้ำนม [3.00]</t>
  </si>
  <si>
    <t>สศ499 การศึกษา หรือ ฝึกงาน หรือ ฝึกอบรมต่างประเทศ [9.00]</t>
  </si>
  <si>
    <t>สศ498 การเรียนรู้อิสระ [9.00]</t>
  </si>
  <si>
    <t>สศ497 สหกิจศึกษา [9.00]</t>
  </si>
  <si>
    <t>สศ307 อาหารสัตว์น้ำและการเพาะเลี้ยง [3.00]</t>
  </si>
  <si>
    <t>สศ306 อาหารและการให้อาหารสัตว์กระเพาะรวม [3.00]</t>
  </si>
  <si>
    <t>สศ305 อาหารและการให้อาหารสัตว์กระเพาะเดี่ยว [3.00]</t>
  </si>
  <si>
    <t>สศ304 การผลิตอาหารสัตว์และเทคโนโลยีการผลิต [3.00]</t>
  </si>
  <si>
    <t>สศ300 ปฏิบัติการโภชนศาสตร์สัตว์ [1.00]</t>
  </si>
  <si>
    <t>สัตวศาสตร์ (อาหารสัตว์)</t>
  </si>
  <si>
    <t>สศ390 การปฏิบัติงานฟาร์มสัตว์ปีก [1.00]</t>
  </si>
  <si>
    <t>สศ371 โรคและสุขาภิบาลสัตว์ปีก [3.00]</t>
  </si>
  <si>
    <t>สศ356 การฟักไข่และการจัดการโรงฟัก [3.00]</t>
  </si>
  <si>
    <t>สศ354 โรงเรือนและอุปกรณ์สัตว์ปีก [3.00]</t>
  </si>
  <si>
    <t>สศ351 การจัดการฟาร์มสัตว์ปีก [3.00]</t>
  </si>
  <si>
    <t>สศ340 การเลี้ยงสัตว์ปีกเฉพาะอย่าง [3.00]</t>
  </si>
  <si>
    <t>สศ301 โภชนศาสตร์และการให้อาหารสัตว์ปีก [3.00]</t>
  </si>
  <si>
    <t>สศ241 การผลิตสัตว์ปีก [3.00]</t>
  </si>
  <si>
    <t>สัตวศาสตร์ (สัตว์ปีก)</t>
  </si>
  <si>
    <t>สศ484 การสร้างธุรกิจและการเป็นผู้ประกอบการด้านปศุสัตว์ [3.00]</t>
  </si>
  <si>
    <t>สศ391 การปฏิบัติงานฟาร์มโคนมและโคเนื้อ [1.00]</t>
  </si>
  <si>
    <t>สศ372 โรคและสุขาภิบาลโค-กระบือ [3.00]</t>
  </si>
  <si>
    <t>สศ360 นมและผลิตภัณฑ์นม [3.00]</t>
  </si>
  <si>
    <t>สศ352 การจัดการฟาร์มโคนมและโคเนื้อ [3.00]</t>
  </si>
  <si>
    <t>สศ302 โภชนศาสตร์และการให้อาหารโค [3.00]</t>
  </si>
  <si>
    <t>สศ242 การผลิตโคและกระบือ [3.00]</t>
  </si>
  <si>
    <t>สัตวศาสตร์ (โคนมและโคเนื้อ)</t>
  </si>
  <si>
    <t>สศ392 การปฏิบัติงานฟาร์มสุกร [1.00]</t>
  </si>
  <si>
    <t>สศ373 โรคและสุขาภิบาลสุกร [3.00]</t>
  </si>
  <si>
    <t>สศ355 โรงเรือนและอุปกรณ์ในการเลี้ยงสุกร [3.00]</t>
  </si>
  <si>
    <t>สศ353 การจัดการฟาร์มสุกร [3.00]</t>
  </si>
  <si>
    <t>สศ303 อาหารและการให้อาหารสุกร [3.00]</t>
  </si>
  <si>
    <t>สศ243 การผลิตสุกร [3.00]</t>
  </si>
  <si>
    <t>11104004 หลักการเลี้ยงสัตว์ [3.00]</t>
  </si>
  <si>
    <t>สัตวศาสตร์ (การผลิตสุกร)</t>
  </si>
  <si>
    <t>สศ494 ภาษาอังกฤษทางสัตวศาสตร์ [3.00]</t>
  </si>
  <si>
    <t>สศ492 สัมมนา [1.00]</t>
  </si>
  <si>
    <t>สศ490 สัมมนา [1.00]</t>
  </si>
  <si>
    <t>สศ481 ระบบคุณภาพและมาตรฐานฟาร์มปศุสัตว์ [3.00]</t>
  </si>
  <si>
    <t>สศ480 การจัดการธุรกิจปศุสัตว์ [3.00]</t>
  </si>
  <si>
    <t>สศ460 เทคโนโลยีเนื้อสัตว์และผลิตภัณฑ์ [3.00]</t>
  </si>
  <si>
    <t>สศ457 การจัดการโรงฆ่าสัตว์และผลิตภัณฑ์ [3.00]</t>
  </si>
  <si>
    <t>สศ451 การจัดการฟาร์มปศุสัตว์ด้วยเทคโนโลยีที่ก้าวหน้า [3.00]</t>
  </si>
  <si>
    <t>สศ446 การผลิตสัตว์ในระบบอินทรีย์ [3.00]</t>
  </si>
  <si>
    <t>สศ443 การเลี้ยงและการอนุรักษ์ไก่พื้นเมือง [3.00]</t>
  </si>
  <si>
    <t>สศ420 คอมพิวเตอร์เพื่อการปศุสัตว์ [3.00]</t>
  </si>
  <si>
    <t>สศ401 ไขมันในอาหารสัตว์ [3.00]</t>
  </si>
  <si>
    <t>สศ400 สารเสริมในอาหารสัตว์ [3.00]</t>
  </si>
  <si>
    <t>สศ370 ยาและการใช้ยาในสัตว์ [3.00]</t>
  </si>
  <si>
    <t>สศ330 การปรับปรุงพันธุ์สัตว์ [3.00]</t>
  </si>
  <si>
    <t>สศ320 การวางแผนการทดลองและการวิเคราะห์ข้อมูลงานวิจัยทางสัตวศาสตร์ [3.00]</t>
  </si>
  <si>
    <t>สศ311 การเจริญเติบโตของสัตว์ [3.00]</t>
  </si>
  <si>
    <t>สศ310 การสืบพันธุ์และการผสมเทียมในสัตว์เลี้ยง [3.00]</t>
  </si>
  <si>
    <t>สศ308 พืชอาหารสัตว์และการจัดการอาหารหยาบ [3.00]</t>
  </si>
  <si>
    <t>สศ290 การปฏิบัติงานฟาร์ม [1.00]</t>
  </si>
  <si>
    <t>สศ240 หลักการเลี้ยงสัตว์ [3.00]</t>
  </si>
  <si>
    <t>สศ210 กายวิภาคและสรีรวิทยาของสัตว์เลี้ยง [3.00]</t>
  </si>
  <si>
    <t>สศ200 โภชนศาสตร์สัตว์เบื้องต้น [3.00]</t>
  </si>
  <si>
    <t>31101232 ดุษฎีนิพนธ์ 3 [6.00]</t>
  </si>
  <si>
    <t>31101212 สัมมนา 3 [1.00]</t>
  </si>
  <si>
    <t>31101131 ดุษฎีนิพนธ์ 2 [6.00]</t>
  </si>
  <si>
    <t>31101111 สัมมนา 2 [1.00]</t>
  </si>
  <si>
    <t>21101111 วิทยานิพนธ์ 1 [6.00]</t>
  </si>
  <si>
    <t>21101082 สุขภาพสัตว์และสวัสดิภาพสัตว์ [3.00]</t>
  </si>
  <si>
    <t>21101065 โภชนศาสตร์สัตว์และสิ่งแวดล้อม [3.00]</t>
  </si>
  <si>
    <t>21101063 อุตสาหกรรมการผลิตอาหารสัตว์และการควบคุมคุณภาพ [3.00]</t>
  </si>
  <si>
    <t>21101062 โภชนศาสตร์สัตว์ไม่เคี้ยวเอื้อง [3.00]</t>
  </si>
  <si>
    <t>21101051 วิทยาเอนโดไครของสัตว์เลี้ยง [3.00]</t>
  </si>
  <si>
    <t>11110303 การปฏิบัติงานฟาร์มสุกร [1.00]</t>
  </si>
  <si>
    <t>11110302 การปฏิบัติงานฟาร์มโคนมและโคเนื้อ [1.00]</t>
  </si>
  <si>
    <t>11110301 การปฏิบัติงานฟาร์มสัตว์ปีก [1.00]</t>
  </si>
  <si>
    <t>11109301 การวางแผนการทดลองและการวิเคราะห์ข้อมูลงานวิจัยทางสัตวศาสตร์ [3.00]</t>
  </si>
  <si>
    <t>11108403 เทคโนโลยีไข่และเนื้อสัตว์ปีก [3.00]</t>
  </si>
  <si>
    <t>11108402 การจัดการโรงฆ่าสัตว์และผลิตภัณฑ์ [3.00]</t>
  </si>
  <si>
    <t>11107201 จริยธรรมและจรรยาบรรณวิชาชีพสัตวบาล [1.00]</t>
  </si>
  <si>
    <t>11104404 พฤติกรรมสัตว์ [3.00]</t>
  </si>
  <si>
    <t>11104307 โรงเรือนและอุปกรณ์ในการเลี้ยงสุกร [3.00]</t>
  </si>
  <si>
    <t>11104306 โรงเรือนและอุปกรณ์ในการเลี้ยงสัตว์ปีก [3.00]</t>
  </si>
  <si>
    <t>11104304 การจัดการฟาร์มสุกร [3.00]</t>
  </si>
  <si>
    <t>11104302 การจัดการฟาร์มสัตว์ปีก [3.00]</t>
  </si>
  <si>
    <t>11104202 การผลิตโคและกระบือ [3.00]</t>
  </si>
  <si>
    <t>11102305 พืชอาหารสัตว์และการจัดการอาหารหยาบ [3.00]</t>
  </si>
  <si>
    <t>11101201 กายวิภาคและสรีรวิทยาของสัตว์เลี้ยง [3.00]</t>
  </si>
  <si>
    <t>สศ491 การฝึกงาน [3.00]</t>
  </si>
  <si>
    <t>ส่วนกลาง(คณะสัตวศาสตร์)</t>
  </si>
  <si>
    <t>สัตวศาสตร์และเทคโนโลยี</t>
  </si>
  <si>
    <t>ภาษาตะวันตก</t>
  </si>
  <si>
    <t>10703232 ภาษาไทยเพื่อการท่องเที่ยว [3.00]</t>
  </si>
  <si>
    <t>10703231 ภาษาไทยเพื่อกิจธุระ [3.00]</t>
  </si>
  <si>
    <t>10703204 การอ่านออกเสียง [3.00]</t>
  </si>
  <si>
    <t>10703203 ทักษะการอ่านและการเขียน 3 [3.00]</t>
  </si>
  <si>
    <t>10703202 ทักษะการฟังและการพูด 3 [3.00]</t>
  </si>
  <si>
    <t>10703201 ภาษาไทยในชีวิตประจำวัน 3 [3.00]</t>
  </si>
  <si>
    <t>10703142 ความรู้เบื้องต้นเกี่ยวกับภาษาและวัฒนธรรมล้านนา [3.00]</t>
  </si>
  <si>
    <t>10703141 เอกลักษณ์ไทย [3.00]</t>
  </si>
  <si>
    <t>10703131 คัดไทยพิมพ์ไทย [3.00]</t>
  </si>
  <si>
    <t>10703111 ภาษาศาสตร์ภาษาไทยเบื้องต้น [3.00]</t>
  </si>
  <si>
    <t>10703107 ภาษาพูดและภาษาเขียน [3.00]</t>
  </si>
  <si>
    <t>10703106 ทักษะการอ่านและการเขียน 2 [3.00]</t>
  </si>
  <si>
    <t>10703105 ทักษะการอ่านและการเขียน 1 [3.00]</t>
  </si>
  <si>
    <t>10703104 ทักษะการฟังและการพูด 2 [3.00]</t>
  </si>
  <si>
    <t>10703103 ทักษะการฟังและการพูด 1 [3.00]</t>
  </si>
  <si>
    <t>10703102 ภาษาไทยในชีวิตประจำวัน 2 [3.00]</t>
  </si>
  <si>
    <t>10703101 ภาษาไทยในชีวิตประจำวัน 1 [3.00]</t>
  </si>
  <si>
    <t>ศอ476 ภาษาอังกฤษเพื่อเตรียมประกอบอาชีพ [3.00]</t>
  </si>
  <si>
    <t>ศอ475 ภาษาอังกฤษเพื่อการสื่อสารมวลชน [3.00]</t>
  </si>
  <si>
    <t>ศอ451 ภาษาอังกฤษธุรกิจ [3.00]</t>
  </si>
  <si>
    <t>ศอ431 วรรณคดีร่วมสมัย [3.00]</t>
  </si>
  <si>
    <t>ศอ422 ภาษาและการสื่อสารข้ามวัฒนธรรม [3.00]</t>
  </si>
  <si>
    <t>ศอ421 นานาภาษาอังกฤษโลก [3.00]</t>
  </si>
  <si>
    <t>ศอ411 การอ่านและเขียนรายงานภาษาอังกฤษเชิงวิชาการ [3.00]</t>
  </si>
  <si>
    <t>ศอ403 เสวนาหัวข้อคัดสรรภาษาอังกฤษ [3.00]</t>
  </si>
  <si>
    <t>ศอ356 การศึกษาเปรียบต่างภาษาอังกฤษและภาษาไทย [3.00]</t>
  </si>
  <si>
    <t>ศอ355 ภาษาอังกฤษเพื่อการสื่อสารมวลชน [3.00]</t>
  </si>
  <si>
    <t>ศอ354 ภาษาอังกฤษเพื่อธุรกิจการบิน [3.00]</t>
  </si>
  <si>
    <t>ศอ353 ภาษาอังกฤษเพื่ออุตสาหกรรมการท่องเที่ยวและโรงแรม [3.00]</t>
  </si>
  <si>
    <t>ศอ344 นานาภาษาอังกฤษ [3.00]</t>
  </si>
  <si>
    <t>ศอ342 การแปลเพื่อธุรกิจและเอกสารราชการ [3.00]</t>
  </si>
  <si>
    <t>ศอ341 การแปลผลงานสร้างสรรค์ [3.00]</t>
  </si>
  <si>
    <t>ศอ332 กวีนิพนธ์สมัยใหม่ [3.00]</t>
  </si>
  <si>
    <t>ศอ331 บทละครอังกฤษและอเมริกัน [3.00]</t>
  </si>
  <si>
    <t>ศอ321 ภาษาในบริบท [3.00]</t>
  </si>
  <si>
    <t>ศอ313 การอ่านภาษาอังกฤษเชิงวิพากษ์ [3.00]</t>
  </si>
  <si>
    <t>ศอ312 การเขียนเรียงความภาษาอังกฤษขั้นสูง [3.00]</t>
  </si>
  <si>
    <t>ศอ311 การพูดในที่ชุมชน [3.00]</t>
  </si>
  <si>
    <t>ศอ251 ภาษาอังกฤษเพื่อการสันทนาการ [3.00]</t>
  </si>
  <si>
    <t>ศอ241 การแปลเพื่อการสื่อสาร [3.00]</t>
  </si>
  <si>
    <t>ศอ231 บันเทิงคดีอังกฤษและอเมริกัน [3.00]</t>
  </si>
  <si>
    <t>ศอ222 โครงสร้างภาษาอังกฤษ [3.00]</t>
  </si>
  <si>
    <t>ศอ221 เสียงและระบบเสียงภาษาอังกฤษ [3.00]</t>
  </si>
  <si>
    <t>ศอ211 การนําเสนองานและอภิปรายเป็นภาษาอังกฤษ [3.00]</t>
  </si>
  <si>
    <t>ศอ203 ภาษาศาสตร์ภาษาอังกฤษเบื้องต้น [3.00]</t>
  </si>
  <si>
    <t>ศอ202 การแปลเบื้องต้น [3.00]</t>
  </si>
  <si>
    <t>ศอ201 วรรณคดีเบื้องต้น [3.00]</t>
  </si>
  <si>
    <t>ศอ113 การเขียนเรียงความภาษาอังกฤษขั้นต้น [3.00]</t>
  </si>
  <si>
    <t>ศอ112 การอ่านภาษาอังกฤษเชิงวิเคราะห์ [3.00]</t>
  </si>
  <si>
    <t>ศอ111 การฟังและพูดภาษาอังกฤษในนานาบริบท [3.00]</t>
  </si>
  <si>
    <t>ศอ103 การเขียนภาษาอังกฤษเบื้องต้น [3.00]</t>
  </si>
  <si>
    <t>ศอ102 การอ่านภาษาอังกฤษเบื้องต้น [3.00]</t>
  </si>
  <si>
    <t>ศอ101 การฟังและพูดภาษาอังกฤษเบื้องต้น [3.00]</t>
  </si>
  <si>
    <t>ศป497 สหกิจศึกษา [6.00]</t>
  </si>
  <si>
    <t>ศป497 สหกิจศึกษา [9.00]</t>
  </si>
  <si>
    <t>ภาษาอังกฤษ</t>
  </si>
  <si>
    <t>10700371 ภาษาอินโดนีเซียเบื้องต้น 1 [3.00]</t>
  </si>
  <si>
    <t>10700364 ภาษาจีนเพื่อการสนทนาและการสื่อสาร 2 [3.00]</t>
  </si>
  <si>
    <t>10700363 ภาษาจีนเพื่อการสนทนาและการสื่อสาร 1 [3.00]</t>
  </si>
  <si>
    <t>10700362 ภาษาจีนเบื้องต้น 2 [3.00]</t>
  </si>
  <si>
    <t>10700361 ภาษาจีนเบื้องต้น 1 [3.00]</t>
  </si>
  <si>
    <t>10700354 ภาษาญี่ปุ่นเพื่อการสนทนาและการสื่อสาร 2 [3.00]</t>
  </si>
  <si>
    <t>10700353 ภาษาญี่ปุ่นเพื่อการสนทนาและการสื่อสาร 1 [3.00]</t>
  </si>
  <si>
    <t>10700352 ภาษาญี่ปุ่นเบื้องต้น 2 [3.00]</t>
  </si>
  <si>
    <t>10700351 ภาษาญี่ปุ่นเบื้องต้น 1 [3.00]</t>
  </si>
  <si>
    <t>10700321 ภาษาอังกฤษเพื่อการสื่อสารด้านการเกษตร [3.00]</t>
  </si>
  <si>
    <t>10700320 ภาษาอังกฤษเพื่อการศึกษาต่อและการประกอบอาชีพ [3.00]</t>
  </si>
  <si>
    <t>10700319 ภาษาอังกฤษสำหรับผู้ประกอบการและการค้าระหว่างประเทศ [3.00]</t>
  </si>
  <si>
    <t>10700318 ภาษาอังกฤษสำหรับการท่องเที่ยวสมัยใหม่ [3.00]</t>
  </si>
  <si>
    <t>10700316 ภาษาอังกฤษเชิงวิทยาศาสตร์และเทคโนโลยีสีเขียวในชีวิตประจำวัน [3.00]</t>
  </si>
  <si>
    <t>10700314 ภาษาอังกฤษสำหรับวิชาชีพเกษตร [3.00]</t>
  </si>
  <si>
    <t>10700312 ภาษาอังกฤษเชิงวิชาการ [3.00]</t>
  </si>
  <si>
    <t>10700311 ภาษาอังกฤษเพื่อการสมัครงาน [3.00]</t>
  </si>
  <si>
    <t>10700306 ภาษาไทยเพื่อกิจธุระยุคดิจิทัล [3.00]</t>
  </si>
  <si>
    <t>10700303 ภาษาไทยเพื่อการสื่อสารสำหรับชาวต่างประเทศ [3.00]</t>
  </si>
  <si>
    <t>10700252 การออกกำลังกายเพื่อเสริมสร้างสมรรถภาพ [3.00]</t>
  </si>
  <si>
    <t>10700228 จิตวิทยาความรัก [3.00]</t>
  </si>
  <si>
    <t>10700227 จิตวิทยาเชิงบวก [3.00]</t>
  </si>
  <si>
    <t>10700226 จิตวิทยาสังคม [3.00]</t>
  </si>
  <si>
    <t>10700225 จิตวิทยาพัฒนาการ [3.00]</t>
  </si>
  <si>
    <t>10700220 สมาธิเพื่อพัฒนาชีวิต [3.00]</t>
  </si>
  <si>
    <t>10700213 วัฒนธรรมข้าวและประเพณีชาวนาไทย [3.00]</t>
  </si>
  <si>
    <t>10700209 จิตวิทยาเพื่อการดำเนินชีวิตในสังคมสมัยใหม่ [3.00]</t>
  </si>
  <si>
    <t>10700205 ศิลปะกับความคิดสร้างสรรค์ [3.00]</t>
  </si>
  <si>
    <t>10700204 มนุษย์กับความงามทางศิลปะ [3.00]</t>
  </si>
  <si>
    <t>10700203 ศาสตร์และศิลป์แห่งปัญญาชน [3.00]</t>
  </si>
  <si>
    <t>10700201 จิตวิทยากับพฤติกรรมมนุษย์ [3.00]</t>
  </si>
  <si>
    <t>10700143 ประวัติศาสตร์และพัฒนาการของเอเชียตะวันออกเฉียงใต้ [3.00]</t>
  </si>
  <si>
    <t>10700142 โบราณคดีล้านนา [3.00]</t>
  </si>
  <si>
    <t>10700141 สังคมไทยกับวิถีเกษตรสมัยใหม่ [3.00]</t>
  </si>
  <si>
    <t>10700135 การเปลี่ยนแปลงของสังคมในยุคโลกดิจิทัล [3.00]</t>
  </si>
  <si>
    <t>10700108 อาหารกับสังคม [3.00]</t>
  </si>
  <si>
    <t>10700106 สังคมและวัฒนธรรมไทย [3.00]</t>
  </si>
  <si>
    <t>10700104 ผู้สูงอายุและสังคมผู้สูงวัย [3.00]</t>
  </si>
  <si>
    <t>10700103 ประวัติศาสตร์และพัฒนาการของล้านนา [3.00]</t>
  </si>
  <si>
    <t>ภาษาไทยสำหรับชาวต่างประเทศ</t>
  </si>
  <si>
    <t>ศป234 ภาษาญี่ปุ่นธุรกิจ [3.00]</t>
  </si>
  <si>
    <t>ศป232 ภาษาญี่ปุ่นเพื่อการท่องเที่ยว 1 [3.00]</t>
  </si>
  <si>
    <t>ศป231 ภาษาญี่ปุ่นเพื่อการสนทนาและการสื่อสาร 2 [3.00]</t>
  </si>
  <si>
    <t>ศป230 ภาษาญี่ปุ่นเพื่อการสนทนาและการสื่อสาร 1 [3.00]</t>
  </si>
  <si>
    <t>ศป160 ภาษาจีนขั้นต้น 1 [3.00]</t>
  </si>
  <si>
    <t>ศป151 ภาษาญี่ปุ่นเบื้องต้น 2 [3.00]</t>
  </si>
  <si>
    <t>ศป150 ภาษาญี่ปุ่นเบื้องต้น 1 [3.00]</t>
  </si>
  <si>
    <t>ทต431 กลวิธีการสอนภาษาไทยในฐานะภาษาต่างประเทศ [3.00]</t>
  </si>
  <si>
    <t>ทต421 วรรณคดีมรดกของไทย [3.00]</t>
  </si>
  <si>
    <t>ทต412 ศิลปะการใช้ภาษาไทย [3.00]</t>
  </si>
  <si>
    <t>ทต411 สัมมนาการใช้ภาษาไทย [1.00]</t>
  </si>
  <si>
    <t>ทต402 การเขียนสารคดี [3.00]</t>
  </si>
  <si>
    <t>ทต331 ภาษาไทยเพื่อธุรกิจ [3.00]</t>
  </si>
  <si>
    <t>ทต221 วรรณกรรมไทยเบื้องต้นสำหรับชาวต่างประเทศ [3.00]</t>
  </si>
  <si>
    <t>ภาษาไทยและภาษาตะวันออก</t>
  </si>
  <si>
    <t>ศป243 การพัฒนาทักษะภาษาอังกฤษ 3 [1.00]</t>
  </si>
  <si>
    <t>ศป242 การพัฒนาทักษะภาษาอังกฤษ 2 [1.00]</t>
  </si>
  <si>
    <t>ศป241 การพัฒนาทักษะภาษาอังกฤษ 1 [1.00]</t>
  </si>
  <si>
    <t>ศป041 ภาษาฝรั่งเศสสำหรับผู้เริ่มเรียน [3.00]</t>
  </si>
  <si>
    <t>ศท244 ภาษาอังกฤษเชิงการเกษตร 2 [3.00]</t>
  </si>
  <si>
    <t>ศป498 การเรียนรู้อิสระ [9.00]</t>
  </si>
  <si>
    <t>นศ463 การจัดการองค์กรและประกอบกิจการสื่อ [1.00]</t>
  </si>
  <si>
    <t>นศ462 การสัมมนานิเทศศาสตร์บูรณาการ [1.00]</t>
  </si>
  <si>
    <t>นศ441 การวางแผนการสื่อสาร [3.00]</t>
  </si>
  <si>
    <t>นศ411 การวิจัยด้านการสื่อสาร [3.00]</t>
  </si>
  <si>
    <t>นศ365 ศิลปะคอมพิวเตอร์กราฟิกสำหรับงานสื่อสาร [3.00]</t>
  </si>
  <si>
    <t>นศ364 การออกแบบอินโฟกราฟิกและมัลติมีเดีย [3.00]</t>
  </si>
  <si>
    <t>นศ363 แอนิเมชั่น [3.00]</t>
  </si>
  <si>
    <t>นศ362 การเขียนเพื่อการสื่อสารออนไลน์ [3.00]</t>
  </si>
  <si>
    <t>นศ361 การสื่อสารกับโลกาภิวัตน์ [3.00]</t>
  </si>
  <si>
    <t>นศ351 ภาพยนตร์ [3.00]</t>
  </si>
  <si>
    <t>นศ342 การสื่อสารการตลาดเชิงบูรณาการ [3.00]</t>
  </si>
  <si>
    <t>นศ331 เทคโนโลยีการผลิตรายการวิทยุกระจายเสียงและรายการโทรทัศน์ [3.00]</t>
  </si>
  <si>
    <t>นศ321 การออกแบบและผลิตสื่อสิ่งพิมพ์ [3.00]</t>
  </si>
  <si>
    <t>นศ316 การวาดภาพสื่อสารเชิงวิทยาศาสตร์และเกษตรศิลป์ [3.00]</t>
  </si>
  <si>
    <t>นศ314 เทคโนโลยีและการสื่อสารสื่อใหม่เพื่อการพัฒนา [3.00]</t>
  </si>
  <si>
    <t>นศ313 จิตวิทยาการสื่อสาร [3.00]</t>
  </si>
  <si>
    <t>นศ312 การสื่อสารสุขภาพ [3.00]</t>
  </si>
  <si>
    <t>นศ311 การสื่อสารประเด็นสาธารณะ [3.00]</t>
  </si>
  <si>
    <t>นศ261 การรู้เท่าทันสื่อ [3.00]</t>
  </si>
  <si>
    <t>นศ231 เทคโนโลยีวิทยุกระจายเสียงและวิทยุโทรทัศน์ [3.00]</t>
  </si>
  <si>
    <t>นศ221 การออกแบบเว็บไซต์เพื่องานสื่อสาร [3.00]</t>
  </si>
  <si>
    <t>นศ215 กฎหมายและจริยธรรมการสื่อสารมวลชน [3.00]</t>
  </si>
  <si>
    <t>นศ214 ศิลปะการพูดและการพัฒนาบุคลิกภาพ [3.00]</t>
  </si>
  <si>
    <t>นศ213 กระบวนการทางวารสารศาสตร์ [3.00]</t>
  </si>
  <si>
    <t>นศ212 การวาดภาพพัฒนาข้อมูลและการคิด [3.00]</t>
  </si>
  <si>
    <t>นศ211 การวิเคราะห์ผู้รับสารและการออกแบบสาร [3.00]</t>
  </si>
  <si>
    <t>นศ151 การถ่ายภาพ [3.00]</t>
  </si>
  <si>
    <t>นศ114 ศิลปะสื่อสร้างสรรค์เพื่อการสื่อสาร [3.00]</t>
  </si>
  <si>
    <t>นศ111 ทฤษฎีการสื่อสารเบื้องต้น [3.00]</t>
  </si>
  <si>
    <t>10701201 เทคโนโลยีสื่อใหม่เพื่อการพัฒนา [3.00]</t>
  </si>
  <si>
    <t>10701111 การออกแบบคอมพิวเตอร์กราฟิกส์เพื่องานสื่อสาร [3.00]</t>
  </si>
  <si>
    <t>10701108 การแสดง [3.00]</t>
  </si>
  <si>
    <t>10701107 การถ่ายภาพ [3.00]</t>
  </si>
  <si>
    <t>10701106 กฎหมายและจริยธรรมการสื่อสารมวลชน [3.00]</t>
  </si>
  <si>
    <t>10701105 การเขียนสร้างสรรค์เชิงวารสารศาสตร์ [3.00]</t>
  </si>
  <si>
    <t>10701104 ศิลปะการพูดและการพัฒนาบุคลิกภาพ [3.00]</t>
  </si>
  <si>
    <t>10701103 การพัฒนาความคิดสร้างสรรค์ [3.00]</t>
  </si>
  <si>
    <t>10701102 การสื่อสารมวลชนเบื้องต้น [3.00]</t>
  </si>
  <si>
    <t>10701101 ทฤษฎีการสื่อสาร [3.00]</t>
  </si>
  <si>
    <t>นิเทศศาสตร์บูรณาการ</t>
  </si>
  <si>
    <t>10705106 ประวัติศาสตร์เศรษฐกิจสมัยใหม่ [3.00]</t>
  </si>
  <si>
    <t>10705104 เศรษฐศาสตร์เพื่อสร้างนวัตกรรมสังคม [3.00]</t>
  </si>
  <si>
    <t>10705102 การจัดการตลาดเพื่อนวัตกรรมสังคม [3.00]</t>
  </si>
  <si>
    <t>10705101 แนวคิดพื้นฐานทางสังคมศาสตร์และนวัตกรรมสังคม [3.00]</t>
  </si>
  <si>
    <t>นวัตกรรมสังคม</t>
  </si>
  <si>
    <t>ศท180 ศิลปะกับความคิดสร้างสรรค์ [3.00]</t>
  </si>
  <si>
    <t>ศท011 มนุษย์กับความงามทางศิลปะ [3.00]</t>
  </si>
  <si>
    <t>การพัฒนาสุขภาพชุมชน</t>
  </si>
  <si>
    <t>ศป207 สังคมวิทยาครอบครัว [3.00]</t>
  </si>
  <si>
    <t>ศท304 ศาสตร์และศิลป์แห่งปัญญาชน [3.00]</t>
  </si>
  <si>
    <t>ศท302 สังคมและวัฒนธรรมไทย [3.00]</t>
  </si>
  <si>
    <t>กลุ่มวิชาสหวิทยาการสังคมศาสตร์</t>
  </si>
  <si>
    <t>ศิลปศาสตร์</t>
  </si>
  <si>
    <t>สารสนเทศและการสื่อสาร</t>
  </si>
  <si>
    <t>กลุ่มวิทย์-สถาปัตย์-ผังเมือง</t>
  </si>
  <si>
    <t>สถาปัตยกรรมศาสตร์และการออกแบบสิ่งแวดล้อม</t>
  </si>
  <si>
    <t>เศรษฐศาสตร์</t>
  </si>
  <si>
    <t>วิทยาลัยบริหารศาสตร์</t>
  </si>
  <si>
    <t>วิทยาลัยนานาชาติ</t>
  </si>
  <si>
    <t>มหาวิทยาลัยแม่โจ้-ชุมพร</t>
  </si>
  <si>
    <t>บริหารธุรกิจ</t>
  </si>
  <si>
    <t>เทคโนโลยีการประมงและทรัพยากรทางน้ำ</t>
  </si>
  <si>
    <t>มหาวิทยาลัยแม่โจ้</t>
  </si>
  <si>
    <t>ระดับการศึกษา</t>
  </si>
  <si>
    <t>บศ896 ดุษฎีนิพนธ์ 6 [12.00]</t>
  </si>
  <si>
    <t>บศ895 ดุษฎีนิพนธ์ 5 [12.00]</t>
  </si>
  <si>
    <t>บศ894 ดุษฎีนิพนธ์ 4 [6.00]</t>
  </si>
  <si>
    <t>บศ893 ดุษฎีนิพนธ์ 3 [6.00]</t>
  </si>
  <si>
    <t>บศ892 ดุษฎีนิพนธ์ 2 [6.00]</t>
  </si>
  <si>
    <t>บศ891 ดุษฎีนิพนธ์ 1 [6.00]</t>
  </si>
  <si>
    <t>บศ796 สัมมนา 6 [1.00]</t>
  </si>
  <si>
    <t>บศ795 สัมมนา 5 [1.00]</t>
  </si>
  <si>
    <t>บศ794 สัมมนา 4 [1.00]</t>
  </si>
  <si>
    <t>บศ793 สัมมนา 3 [1.00]</t>
  </si>
  <si>
    <t>บศ792 สัมมนา 2 [1.00]</t>
  </si>
  <si>
    <t>บศ791 สัมมนา 1 [1.00]</t>
  </si>
  <si>
    <t>บศ713 การวิเคราะห์สังคมเพื่อการบริหาร [3.00]</t>
  </si>
  <si>
    <t>บศ712 การวิจัยเชิงคุณภาพทางการบริหารขั้นสูง [3.00]</t>
  </si>
  <si>
    <t>บศ711 ทฤษฎีและแนวคิดการบริหารและองค์การ [3.00]</t>
  </si>
  <si>
    <t>บศ701 การวิจัยเชิงปริมาณทางการบริหารขั้นสูง [3.00]</t>
  </si>
  <si>
    <t>บริหารศาสตร์</t>
  </si>
  <si>
    <t>รป694 วิทยานิพนธ์ 4 [12.00]</t>
  </si>
  <si>
    <t>รป693 วิทยานิพนธ์ 3 [12.00]</t>
  </si>
  <si>
    <t>รป594 สัมมนา 4 [1.00]</t>
  </si>
  <si>
    <t>รป593 สัมมนา 3 [1.00]</t>
  </si>
  <si>
    <t>21405024 วิทยานิพนธ์ 2 [6.00]</t>
  </si>
  <si>
    <t>21405023 วิทยานิพนธ์ 1 [6.00]</t>
  </si>
  <si>
    <t>21405003 สัมมนา 2 [1.00]</t>
  </si>
  <si>
    <t>21405002 สัมมนา 1 [1.00]</t>
  </si>
  <si>
    <t>21405001 ระเบียบวิธีวิจัยและสถิติทางรัฐประศาสนศาสตร์ [3.00]</t>
  </si>
  <si>
    <t>การบริหารสาธารณะ</t>
  </si>
  <si>
    <t>รศ423 เหตุการณ์โลกร่วมสมัย [3.00]</t>
  </si>
  <si>
    <t>รศ418 การศึกษาหัวข้อสนใจทางรัฐศาสตร์ [3.00]</t>
  </si>
  <si>
    <t>รศ415 ปรัชญาการเมืองตะวันออก [3.00]</t>
  </si>
  <si>
    <t>รศ414 การปกครองท้องถิ่นเปรียบเทียบ [3.00]</t>
  </si>
  <si>
    <t>รศ413 ประชาสังคมและการเมืองท้องถิ่น [3.00]</t>
  </si>
  <si>
    <t>รศ412 การพัฒนาการเมืองการปกครองท้องถิ่นไทย [3.00]</t>
  </si>
  <si>
    <t>รศ411 สัมมนาปฏิบัติการวิจัยทางรัฐศาสตร์ [3.00]</t>
  </si>
  <si>
    <t>รศ335 กฎหมายวิธีพิจารณาความอาญา [3.00]</t>
  </si>
  <si>
    <t>รศ333 กฎหมายอาญาภาคความผิด [3.00]</t>
  </si>
  <si>
    <t>รศ332 กฎหมายอาญาหลักทั่วไป [3.00]</t>
  </si>
  <si>
    <t>รศ331 กฎหมายปกครอง [3.00]</t>
  </si>
  <si>
    <t>รศ324 ทฤษฎีความสัมพันธ์ระหว่างประเทศ [3.00]</t>
  </si>
  <si>
    <t>รศ323 องค์การระหว่างประเทศ [3.00]</t>
  </si>
  <si>
    <t>รศ322 มหาอำนาจและการเมืองโลก [3.00]</t>
  </si>
  <si>
    <t>รศ321 อาเซียนในบริบทของภูมิภาคโลก [3.00]</t>
  </si>
  <si>
    <t>รศ319 พลเมืองศึกษา [3.00]</t>
  </si>
  <si>
    <t>รศ318 การสื่อสารและการจัดการทางการเมือง [3.00]</t>
  </si>
  <si>
    <t>รศ317 ลัทธิเศรษฐกิจและการเมือง [3.00]</t>
  </si>
  <si>
    <t>รศ315 การวิจัยทางรัฐศาสตร์ [3.00]</t>
  </si>
  <si>
    <t>รศ314 การวิเคราะห์ข้อมูลทางรัฐศาสตร์ [3.00]</t>
  </si>
  <si>
    <t>รศ313 ภาวะผู้นำกับการบริหารความขัดแย้ง [3.00]</t>
  </si>
  <si>
    <t>รศ312 การเมืองและการปกครองเปรียบเทียบ [3.00]</t>
  </si>
  <si>
    <t>รศ311 พรรคการเมือง กลุ่มผลประโยชน์และการเลือกตั้ง [3.00]</t>
  </si>
  <si>
    <t>รศ215 กฎหมายรัฐธรรมนูญ [3.00]</t>
  </si>
  <si>
    <t>รศ213 สังคมวิทยาการเมืองเบื้องต้น [3.00]</t>
  </si>
  <si>
    <t>รศ212 การเมืองการปกครองส่วนภูมิภาคและส่วนท้องถิ่น [3.00]</t>
  </si>
  <si>
    <t>รศ211 นิเวศวิทยาการเมืองและสิ่งแวดล้อม [3.00]</t>
  </si>
  <si>
    <t>รศ202 ประวัติศาสตร์การเมืองการปกครองไทย [3.00]</t>
  </si>
  <si>
    <t>รศ201 รัฐธรรมนูญและสถาบันทางการเมือง [3.00]</t>
  </si>
  <si>
    <t>รศ104 หลักพื้นฐานแห่งกฎหมาย [3.00]</t>
  </si>
  <si>
    <t>รศ103 ปรัชญาการเมืองเบื้องต้น [3.00]</t>
  </si>
  <si>
    <t>รศ102 ความสัมพันธ์ระหว่างประเทศเบื้องต้น [3.00]</t>
  </si>
  <si>
    <t>รศ101 รัฐศาสตร์เบื้องต้น [3.00]</t>
  </si>
  <si>
    <t>บศ499 การศึกษา หรือ การฝึกงาน หรือ ฝึกอบรมต่างประเทศ [9.00]</t>
  </si>
  <si>
    <t>บศ498 การเรียนรู้อิสระ [9.00]</t>
  </si>
  <si>
    <t>บศ497 สหกิจศึกษา [9.00]</t>
  </si>
  <si>
    <t>11400111 อาเซียนศึกษา [3.00]</t>
  </si>
  <si>
    <t>รป445 สุนทรียศาสตร์ทางรัฐประศาสนศาสตร์ [3.00]</t>
  </si>
  <si>
    <t>รป444 หัวข้อที่น่าสนใจทางรัฐประศาสนศาสตร์ [3.00]</t>
  </si>
  <si>
    <t>รป441 สัมมนาปฏิบัติการวิจัยทางรัฐประศาสนศาสตร์ [3.00]</t>
  </si>
  <si>
    <t>รป432 บุคลิกภาพและการพูดในที่สาธารณะ [3.00]</t>
  </si>
  <si>
    <t>รป431 การพัฒนาทรัพยากรมนุษย์ [3.00]</t>
  </si>
  <si>
    <t>รป411 พฤติกรรมองค์การสาธารณะ [3.00]</t>
  </si>
  <si>
    <t>รป351 การคลังและงบประมาณสาธารณะ [3.00]</t>
  </si>
  <si>
    <t>รป342 การวิจัยทางรัฐประศาสนศาสตร์ [3.00]</t>
  </si>
  <si>
    <t>รป341 รัฐประศาสนศาสตร์เปรียบเทียบ [3.00]</t>
  </si>
  <si>
    <t>รป332 ภาวะผู้นำกับการบริหารในองค์การและชุมชน [3.00]</t>
  </si>
  <si>
    <t>รป331 การจัดการทรัพยากรมนุษย์ในภาครัฐและเอกชน [3.00]</t>
  </si>
  <si>
    <t>รป322 นโยบายสาธารณะ 2 [3.00]</t>
  </si>
  <si>
    <t>รป321 นโยบายสาธารณะ 1 [3.00]</t>
  </si>
  <si>
    <t>รป318 สันติศึกษาเพื่อการพัฒนา [3.00]</t>
  </si>
  <si>
    <t>รป316 นวัตกรรมและการบริหารองค์การสาธารณะ [3.00]</t>
  </si>
  <si>
    <t>รป313 เทคนิคและเครื่องมือในการบริหารภาครัฐ [3.00]</t>
  </si>
  <si>
    <t>รป312 การจัดการเชิงกลยุทธ์ภาครัฐ [3.00]</t>
  </si>
  <si>
    <t>รป311 การบริหารกิจการท้องถิ่น [3.00]</t>
  </si>
  <si>
    <t>รป233 การพัฒนาทักษะภาษาอังกฤษสำหรับนักรัฐประศาสนศาสตร์ 3 [1.00]</t>
  </si>
  <si>
    <t>รป232 การพัฒนาทักษะภาษาอังกฤษสำหรับนักรัฐประศาสนศาสตร์ 2 [1.00]</t>
  </si>
  <si>
    <t>รป215 สังคมและวัฒนธรรมชุมชน [3.00]</t>
  </si>
  <si>
    <t>รป141 รัฐประศาสนศาสตร์เบื้องต้น [3.00]</t>
  </si>
  <si>
    <t>11404252 การบริหารการคลังและงบประมาณ [3.00]</t>
  </si>
  <si>
    <t>11404251 เศรษฐศาสตร์สำหรับรัฐประศาสนศาสตร์ [3.00]</t>
  </si>
  <si>
    <t>11404242 การวิเคราะห์ข้อมูลทางรัฐประศาสนศาสตร์ [3.00]</t>
  </si>
  <si>
    <t>11404241 ระบบสารสนเทศเพื่อการบริหารภาครัฐ [3.00]</t>
  </si>
  <si>
    <t>11404231 การบริหารทรัพยากรมนุษย์ [3.00]</t>
  </si>
  <si>
    <t>11404224 ชุมชนกับการบริหารทรัพยากร [3.00]</t>
  </si>
  <si>
    <t>11404223 สังคมและวัฒนธรรมชุมชน [3.00]</t>
  </si>
  <si>
    <t>11404222 การบริหารทรัพยากรธรรมชาติและสิ่งแวดล้อม [3.00]</t>
  </si>
  <si>
    <t>11404221 นโยบายสาธารณะ [3.00]</t>
  </si>
  <si>
    <t>11404211 การบริหารราชการไทย [3.00]</t>
  </si>
  <si>
    <t>11404141 รัฐประศาสนศาสตร์เบื้องต้น [3.00]</t>
  </si>
  <si>
    <t>11404111 การบริหารองค์การสาธารณะ [3.00]</t>
  </si>
  <si>
    <t>11401141 หลักพื้นฐานแห่งกฎหมาย [3.00]</t>
  </si>
  <si>
    <t>11401121 ความสัมพันธ์ระหว่างประเทศเบื้องต้น [3.00]</t>
  </si>
  <si>
    <t>11401112 ปรัชญาการเมืองเบื้องต้น [3.00]</t>
  </si>
  <si>
    <t>11401111 รัฐศาสตร์เบื้องต้น [3.00]</t>
  </si>
  <si>
    <t>รัฐประศาสนศาสตร์</t>
  </si>
  <si>
    <t>10800114 ความฉลาดทางดิจิทัล [3.00]</t>
  </si>
  <si>
    <t>10800113 พลเมืองดิจิทัล [3.00]</t>
  </si>
  <si>
    <t>ส่วนกลาง(คณะสารสนเทศฯ)</t>
  </si>
  <si>
    <t>สด498 การเรียนรู้อิสระ [9.00]</t>
  </si>
  <si>
    <t>สด497 สหกิจศึกษา [9.00]</t>
  </si>
  <si>
    <t>สด482 นิทรรศการร่วมสมัย [3.00]</t>
  </si>
  <si>
    <t>สด481 การสร้างสรรค์งาน ด้านการสื่อสารดิจิทัล 2 [3.00]</t>
  </si>
  <si>
    <t>สด389 การสร้างสรรค์งานด้านการสื่อสารดิจิทัล 1 [3.00]</t>
  </si>
  <si>
    <t>สด388 การนำเสนอผ่านสื่อดิจิทัล [3.00]</t>
  </si>
  <si>
    <t>สด387 การสื่อสารดิจิทัลเพื่อการเกษตร [3.00]</t>
  </si>
  <si>
    <t>สด386 การจัดการองค์กรทางการสื่อสารดิจิทัล [3.00]</t>
  </si>
  <si>
    <t>สด385 ความเชี่ยวชาญทางสื่อดิจิทัล [3.00]</t>
  </si>
  <si>
    <t>สด384 เทคนิคพิเศษในงานโทรทัศน์ [3.00]</t>
  </si>
  <si>
    <t>สด383 นวัตกรรมสื่อดิจิทัล [3.00]</t>
  </si>
  <si>
    <t>สด382 การวิจัยทางการสื่อสารดิจิทัล [3.00]</t>
  </si>
  <si>
    <t>สด381 การผลิตสื่อผสม 3 [3.00]</t>
  </si>
  <si>
    <t>สด319 หัวข้อสนใจด้านการสื่อสารดิจิทัล [3.00]</t>
  </si>
  <si>
    <t>สด318 การออกแบบประสบการณ์การสื่อสาร [3.00]</t>
  </si>
  <si>
    <t>สด317 การเขียนบทรายการวิทยุโทรทัศน์และภาพยนตร์ [3.00]</t>
  </si>
  <si>
    <t>สด316 การผลิตนิตยสารดิจิทัล [3.00]</t>
  </si>
  <si>
    <t>สด315 การผลิตภาพยนตร์ดิจิทัล [3.00]</t>
  </si>
  <si>
    <t>สด314 กราฟิกสารสนเทศเพื่อการสื่อสาร [3.00]</t>
  </si>
  <si>
    <t>สด313 การแสดงและกำกับการแสดง [3.00]</t>
  </si>
  <si>
    <t>สด311 การเล่าเรื่องผ่านสื่อสารคดี [3.00]</t>
  </si>
  <si>
    <t>สด301 วัฒนธรรมสื่อดิจิทัลกับสังคม [3.00]</t>
  </si>
  <si>
    <t>สด285 การออกแบบเว็บไซต์ [3.00]</t>
  </si>
  <si>
    <t>สด284 การสร้างภาพเคลื่อนไหว 2 มิติ [3.00]</t>
  </si>
  <si>
    <t>สด283 การสร้างแบรนด์ การโฆษณา และการตลาดดิจิทัล [3.00]</t>
  </si>
  <si>
    <t>สด282 การออกแบบกราฟิก [3.00]</t>
  </si>
  <si>
    <t>สด281 การผลิตสื่อผสม 2 [3.00]</t>
  </si>
  <si>
    <t>สด203 การพูดและการพัฒนาบุคลิกภาพสำหรับการสื่อสาร [3.00]</t>
  </si>
  <si>
    <t>สด202 กฎหมายและจริยธรรมทางการสื่อสารดิจิทัล [3.00]</t>
  </si>
  <si>
    <t>สด201 การถ่ายภาพดิจิทัลเพื่อการสื่อสาร [3.00]</t>
  </si>
  <si>
    <t>สด104 การเขียนเพื่อการสื่อสาร [3.00]</t>
  </si>
  <si>
    <t>สด103 ทัศนศิลป์เพื่อการสื่อสารดิจิทัล [3.00]</t>
  </si>
  <si>
    <t>สด102 ความเข้าใจสี่อดิจิทัล [3.00]</t>
  </si>
  <si>
    <t>สด101 หลักการสื่อสารดิจิทัล [3.00]</t>
  </si>
  <si>
    <t>10801381 การออกแบบวิดีโอกราฟิก [3.00]</t>
  </si>
  <si>
    <t>10801327 การสร้างภาพเคลื่อนไหวด้วยเทคนิคภาพ 2 มิติ [3.00]</t>
  </si>
  <si>
    <t>10801320 การออกแบบเนื้อหาบนดิจิทัลแพลตฟอร์ม [3.00]</t>
  </si>
  <si>
    <t>10801312 การผลิตวิดีโอโฆษณา [3.00]</t>
  </si>
  <si>
    <t>10801286 การผลิตวิดีโอดิจิทัล 2 [3.00]</t>
  </si>
  <si>
    <t>10801283 แบรนด์และการโฆษณาดิจิทัล [3.00]</t>
  </si>
  <si>
    <t>10801282 การออกแบบกราฟิกเพื่อการสื่อสาร [3.00]</t>
  </si>
  <si>
    <t>10801281 การผลิตวิดีโอดิจิทัล 1 [3.00]</t>
  </si>
  <si>
    <t>10801274 การจัดการสินทรัพย์ศิลปะดิจิทัล [3.00]</t>
  </si>
  <si>
    <t>10801273 การออกแบบกราฟิกเพื่อธุรกิจ [3.00]</t>
  </si>
  <si>
    <t>10801272 การออกแบบและผลิตสื่อ เพื่อการตลาดดิจิทัล 1 [3.00]</t>
  </si>
  <si>
    <t>10801271 เทคโนโลยีสำหรับการตลาด [3.00]</t>
  </si>
  <si>
    <t>10801269 เทรนด์สื่อดิจิทัลสำหรับอนาคต [3.00]</t>
  </si>
  <si>
    <t>10801106 การถ่ายภาพดิจิทัล [3.00]</t>
  </si>
  <si>
    <t>10801105 การพัฒนาทักษะการคิด [3.00]</t>
  </si>
  <si>
    <t>10801104 การเล่าเรื่องและการเขียนเพื่อการสื่อสาร [3.00]</t>
  </si>
  <si>
    <t>10801103 กฎหมายและจริยธรรมทางการสื่อสารดิจิทัล [3.00]</t>
  </si>
  <si>
    <t>10801102 เทคโนโลยีมัลติมีเดีย [3.00]</t>
  </si>
  <si>
    <t>10801101 หลักการสื่อสารดิจิทัล [3.00]</t>
  </si>
  <si>
    <t>การสื่อสารดิจิทัล</t>
  </si>
  <si>
    <t>ส่วนกลาง(แม่โจ้ชุมพร)</t>
  </si>
  <si>
    <t>11301333 พืชสวนประดับเบื้องต้น [3.00]</t>
  </si>
  <si>
    <t>11301331 ระบบการทำฟาร์มและการจัดการฟาร์มเชิงการค้า [3.00]</t>
  </si>
  <si>
    <t>11301202 สถิติ การวางแผนการทดลอง และการวิเคราะห์ข้อมูลทางการเกษตร [3.00]</t>
  </si>
  <si>
    <t>11301201 หลักการผลิตพืช [3.00]</t>
  </si>
  <si>
    <t>11301131 ปฏิบัติงานฟาร์ม 2 [1.00]</t>
  </si>
  <si>
    <t>11301130 ปฏิบัติงานฟาร์ม 1 [1.00]</t>
  </si>
  <si>
    <t>11301113 เทคโนโลยีการเพาะเลี้ยงเนื้อเยื่อพืช [3.00]</t>
  </si>
  <si>
    <t>11301112 สรีรวิทยาของพืช [3.00]</t>
  </si>
  <si>
    <t>11301018 เคมีเพื่อการเกษตร [3.00]</t>
  </si>
  <si>
    <t>11301005 ชีววิทยาเพื่อการเกษตร [3.00]</t>
  </si>
  <si>
    <t>11300340 พันธุศาสตร์เบื้องต้น [3.00]</t>
  </si>
  <si>
    <t>พืชศาสตร์</t>
  </si>
  <si>
    <t>11302461 การพัฒนาผลิตภัณฑ์ธรรมชาติจากทรัพยากรทางทะเล [3.00]</t>
  </si>
  <si>
    <t>11302423 การเพาะเลี้ยงปูม้าและการอนุรักษ์ [3.00]</t>
  </si>
  <si>
    <t>11302301 กฎหมายและระเบียบเกี่ยวกับการประมง [3.00]</t>
  </si>
  <si>
    <t>11302271 สมุทรศาสตร์เพื่อการประมง [3.00]</t>
  </si>
  <si>
    <t>11302241 นิเวศวิทยาทางทะเล [3.00]</t>
  </si>
  <si>
    <t>11302221 หลักการเพาะเลี้ยงสัตว์น้ำ [3.00]</t>
  </si>
  <si>
    <t>11302211 คุณภาพน้ำเพื่อการเพาะเลี้ยงสัตว์น้ำชายฝั่ง [3.00]</t>
  </si>
  <si>
    <t>11302192 การปฏิบัติงานฟาร์มประมง 2 [1.00]</t>
  </si>
  <si>
    <t>11302191 การปฏิบัติงานฟาร์มประมง 1 [1.00]</t>
  </si>
  <si>
    <t>11300300 ชีววิทยาทั่วไป [3.00]</t>
  </si>
  <si>
    <t>11300202 เคมีอินทรีย์ [3.00]</t>
  </si>
  <si>
    <t>11300200 เคมีทั่วไป [3.00]</t>
  </si>
  <si>
    <t>11300100 คณิตศาสตร์ขั้นพื้นฐาน [3.00]</t>
  </si>
  <si>
    <t>นวัตกรรมการเพาะเลี้ยงสัตว์น้ำชายฝั่ง</t>
  </si>
  <si>
    <t>ทพ492 การฝึกงาน [3.00]</t>
  </si>
  <si>
    <t>ทพ306 เทคโนโลยีการผลิตไม้ผลเศรษฐกิจ [3.00]</t>
  </si>
  <si>
    <t>ทพ305 เทคโนโลยีการผลิตเห็ดเศรษฐกิจ [3.00]</t>
  </si>
  <si>
    <t>พช481 การดำน้ำโดยใช้อุปกรณ์ [3.00]</t>
  </si>
  <si>
    <t>พช471 การจัดการฟาร์มเพาะเลี้ยงสัตว์น้ำ [3.00]</t>
  </si>
  <si>
    <t>พช461 การพัฒนาผลิตภัณฑ์ธรรมชาติจากทรัพยากรทางทะเล [3.00]</t>
  </si>
  <si>
    <t>พช398 ปัญหาพิเศษ [3.00]</t>
  </si>
  <si>
    <t>พช361 ระเบียบวิธีวิจัยการเพาะเลี้ยงสัตว์น้ำชายฝั่ง [3.00]</t>
  </si>
  <si>
    <t>พช351 โรคและการวินิจฉัยโรคสัตว์น้ำ [3.00]</t>
  </si>
  <si>
    <t>พช342 แพลงก์ตอนเพื่อการเพาะเลี้ยงสัตว์น้ำ [3.00]</t>
  </si>
  <si>
    <t>พช341 สรีรวิทยาสัตว์น้ำ [3.00]</t>
  </si>
  <si>
    <t>พช331 อาหารและโภชนาการสัตว์น้ำ [3.00]</t>
  </si>
  <si>
    <t>พช323 การเพาะเลี้ยงกุ้งทะเล [3.00]</t>
  </si>
  <si>
    <t>พช322 การเพาะเลี้ยงสัตว์น้ำชายฝั่งด้วยเทคโนโลยีชีวภาพ [3.00]</t>
  </si>
  <si>
    <t>พช321 เทคโนโลยีชีวภาพทางการประมง [3.00]</t>
  </si>
  <si>
    <t>พช301 กฎหมายและระเบียบเกี่ยวกับการประมง [3.00]</t>
  </si>
  <si>
    <t>พช281 เครื่องมือฟาร์มเพาะเลี้ยงสัตว์น้ำและเครื่องมือจับสัตว์น้ำ [3.00]</t>
  </si>
  <si>
    <t>พช271 สมุทรศาสตร์เพื่อการประมง [3.00]</t>
  </si>
  <si>
    <t>พช243 ชีววิทยาของกุ้ง ปู และหอยทะเล [3.00]</t>
  </si>
  <si>
    <t>พช242 มีนวิทยา [3.00]</t>
  </si>
  <si>
    <t>พช241 นิเวศวิทยาทางทะเล [3.00]</t>
  </si>
  <si>
    <t>พช221 หลักการเพาะเลี้ยงสัตว์น้ำ [3.00]</t>
  </si>
  <si>
    <t>พช211 คุณภาพน้ำเพื่อการเพาะเลี้ยงสัตว์น้ำชายฝั่ง [3.00]</t>
  </si>
  <si>
    <t>การเพาะเลี้ยงสัตว์น้ำชายฝั่ง</t>
  </si>
  <si>
    <t>ศท104 มนุษย์และสิ่งแวดล้อม [3.00]</t>
  </si>
  <si>
    <t>มช498 การเรียนรู้อิสระ [9.00]</t>
  </si>
  <si>
    <t>มช497 สหกิจศึกษา [9.00]</t>
  </si>
  <si>
    <t>นศ121 การถ่ายภาพ [3.00]</t>
  </si>
  <si>
    <t>11301220 ชีวเคมีเพื่อการเกษตร [3.00]</t>
  </si>
  <si>
    <t>กท461 สัมมนาปฏิบัติการวิจัยทางรัฐศาสตร์ [3.00]</t>
  </si>
  <si>
    <t>กท441 ความมั่นคงและสันติภาพศึกษา [3.00]</t>
  </si>
  <si>
    <t>กท431 กฎหมายลักษณะพยาน [3.00]</t>
  </si>
  <si>
    <t>กท422 จริยธรรมและธรรมาภิบาลนักบริหาร [3.00]</t>
  </si>
  <si>
    <t>กท412 ท้องถิ่นกับการจัดการทรัพยากรธรรมชาติและภัยพิบัติ [3.00]</t>
  </si>
  <si>
    <t>กท352 การวิจัยทางรัฐศาสตร์ [3.00]</t>
  </si>
  <si>
    <t>กท351 การวิเคราะห์ข้อมูลและสถิติเบื้องต้นทางสังคมศาสตร์ [3.00]</t>
  </si>
  <si>
    <t>กท337 กฎหมายปกครอง [3.00]</t>
  </si>
  <si>
    <t>กท335 กฎหมายการเกษตรและการประมง [3.00]</t>
  </si>
  <si>
    <t>กท333 กฎหมายวิธีพิจารณาความอาญา [3.00]</t>
  </si>
  <si>
    <t>กท331 กฎหมายอาญาภาคทั่วไป [3.00]</t>
  </si>
  <si>
    <t>กท324 ระบบสารสนเทศเพื่อการบริหารงานราชการ [3.00]</t>
  </si>
  <si>
    <t>กท321 นโยบายสาธารณะและการวางแผน [3.00]</t>
  </si>
  <si>
    <t>กท316 การกระจายอำนาจและการบริหารกิจการท้องถิ่น [3.00]</t>
  </si>
  <si>
    <t>กท314 การสื่อสารและการจัดการทางการเมือง [3.00]</t>
  </si>
  <si>
    <t>กท313 ภาวะผู้นํากับการจัดการความขัดแย้ง [3.00]</t>
  </si>
  <si>
    <t>กท312 การเมืองและการปกครองท้องถิ่นเปรียบเทียบ [3.00]</t>
  </si>
  <si>
    <t>กท302 ความคิดสร้างสรรค์และการเป็นผู้ประกอบการ [3.00]</t>
  </si>
  <si>
    <t>กท301 ภาษาอังกฤษสำหรับรัฐศาสตร์ [3.00]</t>
  </si>
  <si>
    <t>กท241 การปกครองและการเมืองเอเชียตะวันออกเฉียงใต้ [3.00]</t>
  </si>
  <si>
    <t>กท232 กฎหมายสำหรับการปกครองท้องถิ่น [3.00]</t>
  </si>
  <si>
    <t>กท221 การบริหารทรัพยากรมนุษย์ในองค์การภาครัฐและเอกชน [3.00]</t>
  </si>
  <si>
    <t>กท213 พรรคการเมืองและการเลือกตั้ง [3.00]</t>
  </si>
  <si>
    <t>กท212 รัฐธรรมนูญและสถาบันทางการเมืองไทย [3.00]</t>
  </si>
  <si>
    <t>กท211 การเมืองและการปกครองท้องถิ่นไทย [3.00]</t>
  </si>
  <si>
    <t>กท202 การเมืองและการปกครองของประเทศไทย [3.00]</t>
  </si>
  <si>
    <t>กท105 ปรัชญา ทฤษฎี และแนวคิดทางการเมือง [3.00]</t>
  </si>
  <si>
    <t>กท104 กฎหมายเบื้องต้น [3.00]</t>
  </si>
  <si>
    <t>กท103 ความสัมพันธ์ระหว่างประเทศเบื้องต้น [3.00]</t>
  </si>
  <si>
    <t>กท102 การบริหารรัฐกิจเบื้องต้น [3.00]</t>
  </si>
  <si>
    <t>กท101 รัฐศาสตร์เบื้องต้น [3.00]</t>
  </si>
  <si>
    <t>การเมืองและการปกครองท้องถิ่น</t>
  </si>
  <si>
    <t>11303031 ภาษาจีนขั้นต้น [3.00]</t>
  </si>
  <si>
    <t>11303023 กิจกรรมนันทนาการเพื่อการท่องเที่ยว [3.00]</t>
  </si>
  <si>
    <t>11303015 ภูมิศาสตร์สิ่งแวดล้อมกับการท่องเที่ยว [3.00]</t>
  </si>
  <si>
    <t>11303014 การสำรวจและวิจัยสำหรับการท่องเที่ยว [3.00]</t>
  </si>
  <si>
    <t>11303012 หลักการมัคคุเทศก์และผู้นำเที่ยวมืออาชีพ [3.00]</t>
  </si>
  <si>
    <t>11303008 การวิเคราะห์ข้อมูลทางการท่องเที่ยว [3.00]</t>
  </si>
  <si>
    <t>11303006 การจัดการทรัพยากรมนุษย์เพื่อการบริการ [3.00]</t>
  </si>
  <si>
    <t>11303002 เทคโนโลยีสารสนเทศและนิเทศศาสตร์ในอุตสาหกรรมท่องเที่ยว [3.00]</t>
  </si>
  <si>
    <t>11303001 หลักการท่องเที่ยวและบริการ [3.00]</t>
  </si>
  <si>
    <t>การท่องเที่ยวและบริการ</t>
  </si>
  <si>
    <t>กบ480 การฝึกงาน [3.00]</t>
  </si>
  <si>
    <t>กบ470 มัคคุเทศก์ทางทะเล [3.00]</t>
  </si>
  <si>
    <t>กบ430 การจัดการธุรกิจนำเที่ยว [3.00]</t>
  </si>
  <si>
    <t>กบ411 สัมมนาการท่องเที่ยว [3.00]</t>
  </si>
  <si>
    <t>กบ371 การจัดการธุรกิจเรือสำราญ [3.00]</t>
  </si>
  <si>
    <t>กบ370 การดำน้ำโดยใช้เครื่องช่วยหายใจ [3.00]</t>
  </si>
  <si>
    <t>กบ341 การบริการอาหารและเครื่องดื่ม [3.00]</t>
  </si>
  <si>
    <t>กบ340 การจัดการที่พักแรมเพื่อการท่องเที่ยว [3.00]</t>
  </si>
  <si>
    <t>กบ336 กิจกรรมนันทนาการเพื่อการท่องเที่ยว [3.00]</t>
  </si>
  <si>
    <t>กบ335 การวางแผนและโครงการจัดการการท่องเที่ยวเชิงบูรณาการ [3.00]</t>
  </si>
  <si>
    <t>กบ334 การจัดการการท่องเที่ยวโดยชุมชน [3.00]</t>
  </si>
  <si>
    <t>กบ333 ภูมิศาสตร์กับการจัดการทรัพยากรท่องเที่ยว [3.00]</t>
  </si>
  <si>
    <t>กบ332 การขนส่งและโลจิสติกส์เพื่อการท่องเที่ยว [3.00]</t>
  </si>
  <si>
    <t>กบ331 การจัดการการท่องเที่ยวอย่างยั่งยืน [3.00]</t>
  </si>
  <si>
    <t>กบ310 การสำรวจและวิจัยสำหรับการท่องเที่ยว [3.00]</t>
  </si>
  <si>
    <t>กบ300 การจัดการทรัพยากรมนุษย์เพื่อการบริการ [3.00]</t>
  </si>
  <si>
    <t>กบ260 กฎหมายเกี่ยวกับการท่องเที่ยว [3.00]</t>
  </si>
  <si>
    <t>กบ231 การตลาดเพื่อการท่องเที่ยว [3.00]</t>
  </si>
  <si>
    <t>กบ201 พฤติกรรมนักท่องเที่ยว [3.00]</t>
  </si>
  <si>
    <t>กบ200 จิตวิทยาบริการ [3.00]</t>
  </si>
  <si>
    <t>การท่องเที่ยวเชิงบูรณาการ</t>
  </si>
  <si>
    <t>กก411 การจัดการเชิงกลยุทธ์ [3.00]</t>
  </si>
  <si>
    <t>กก401 การจัดการปฎิบัติการโลจิสติกส์และโซ่อุปทาน [3.00]</t>
  </si>
  <si>
    <t>กก334 ประสบการณ์ของผู้ประกอบการ [3.00]</t>
  </si>
  <si>
    <t>กก333 การวิเคราะห์และทำแผนธุรกิจสำหรับผู้ประกอบการ [3.00]</t>
  </si>
  <si>
    <t>กก331 การเป็นผู้ประกอบการดิจิทัลและการสร้างธุรกิจใหม่ [3.00]</t>
  </si>
  <si>
    <t>กก324 การวิเคราะห์ข้อมูลทางธุรกิจ [3.00]</t>
  </si>
  <si>
    <t>กก311 การจัดการโครงการ [3.00]</t>
  </si>
  <si>
    <t>กก233 การบริหารการตลาดอย่างสร้างสรรค์สำหรับผู้ประกอบการใหม่ [3.00]</t>
  </si>
  <si>
    <t>กก231 ทุนมนุษย์ในการประกอบการ [3.00]</t>
  </si>
  <si>
    <t>กก221 จริยธรรมทางธุรกิจ [3.00]</t>
  </si>
  <si>
    <t>กก203 เศรษฐศาสตร์เพื่อการจัดการธุรกิจ [3.00]</t>
  </si>
  <si>
    <t>กก201 ทฤษฎีองค์การและการจัดการ [3.00]</t>
  </si>
  <si>
    <t>กก102 กฏหมายธุรกิจ [3.00]</t>
  </si>
  <si>
    <t>กก101 ธุรกิจและการเป็นผู้ประกอบการ [3.00]</t>
  </si>
  <si>
    <t>กก100 หลักการตลาด [3.00]</t>
  </si>
  <si>
    <t>การจัดการสำหรับผู้ประกอบการ</t>
  </si>
  <si>
    <t>30504891 ดุษฎีนิพนธ์ 1 [6.00]</t>
  </si>
  <si>
    <t>30504792 สัมมนา 2 [1.00]</t>
  </si>
  <si>
    <t>30504791 สัมมนา 1 [1.00]</t>
  </si>
  <si>
    <t>30504724 เศรษฐศาสตร์เพื่อการพัฒนาอย่างยั่งยืน [3.00]</t>
  </si>
  <si>
    <t>30504712 การประยุกต์ทฤษฎีเศรษฐศาสตร์มหภาคขั้นสูง [3.00]</t>
  </si>
  <si>
    <t>30504711 การประยุกต์ทฤษฎีเศรษฐศาสตร์จุลภาคขั้นสูง [3.00]</t>
  </si>
  <si>
    <t>30504702 เศรษฐมิติขั้นสูง [3.00]</t>
  </si>
  <si>
    <t>30504701 วิธีวิทยาการวิจัยทางเศรษฐศาสตร์ประยุกต์ขั้นสูง [3.00]</t>
  </si>
  <si>
    <t>เศรษฐศาสตร์ประยุกต์</t>
  </si>
  <si>
    <t>ศย694 วิทยานิพนธ์ 4 [12.00]</t>
  </si>
  <si>
    <t>ศย692 วิทยานิพนธ์ 2 [6.00]</t>
  </si>
  <si>
    <t>20504693 วิทยานิพนธ์ 3 [12.00]</t>
  </si>
  <si>
    <t>20504692 วิทยานิพนธ์ 2 [6.00]</t>
  </si>
  <si>
    <t>20504691 วิทยานิพนธ์ 1 [6.00]</t>
  </si>
  <si>
    <t>20504594 สัมมนา 4 [1.00]</t>
  </si>
  <si>
    <t>20504593 สัมมนา 3 [1.00]</t>
  </si>
  <si>
    <t>20504592 สัมมนา 2 [1.00]</t>
  </si>
  <si>
    <t>20504591 สัมมนา 1 [1.00]</t>
  </si>
  <si>
    <t>20504536 เศรษฐศาสตร์ดิจิทัล [3.00]</t>
  </si>
  <si>
    <t>20504531 การพัฒนาเศรษฐกิจภาคการเกษตร [3.00]</t>
  </si>
  <si>
    <t>20504528 Economics of Climate Change [3.00]</t>
  </si>
  <si>
    <t>20504515 พลวัตเศรษฐกิจไทยและเศรษฐกจโลกเพื่อการพัฒนาอย่างยั่งยืน [3.00]</t>
  </si>
  <si>
    <t>20504514 ทฤษฎีและการประยุกต์ทางเศรษฐมิติ [3.00]</t>
  </si>
  <si>
    <t>20504513 การวิเคราะห์เชิงปริมาณทางเศรษฐศาสตร์ประยุกต์ [3.00]</t>
  </si>
  <si>
    <t>20504512 ทฤษฎีเศรษฐศาสตร์มหภาค [3.00]</t>
  </si>
  <si>
    <t>20504511 ทฤษฎีเศรษฐศาสตร์จุลภาค [3.00]</t>
  </si>
  <si>
    <t>20504501 วิธีวิทยาการวิจัยทางเศรษฐศาสตร์ประยุกต์ [3.00]</t>
  </si>
  <si>
    <t>ศส492 การศึกษาหัวข้อสนใจ [3.00]</t>
  </si>
  <si>
    <t>ศส491 ทักษะชีวิตและการประกอบอาชีพสมัยใหม่ทางเศรษฐศาสตร์สหกรณ์ [3.00]</t>
  </si>
  <si>
    <t>ศส424 การจัดการสินเชื่อสหกรณ์ [3.00]</t>
  </si>
  <si>
    <t>ศส423 การค้า การลงทุน และการเงินระหว่างประเทศ [3.00]</t>
  </si>
  <si>
    <t>ศส422 บัญชีเพื่อการจัดการสหกรณ์ [3.00]</t>
  </si>
  <si>
    <t>ศส421 การเงินธุรกิจและสหกรณ์ [3.00]</t>
  </si>
  <si>
    <t>ศส412 วิธีวิจัยทางเศรษฐศาสตร์สหกรณ์ [3.00]</t>
  </si>
  <si>
    <t>ศส411 เศรษฐกิจของประเทศไทย [3.00]</t>
  </si>
  <si>
    <t>ศส335 การบริหารสหกรณ์เชิงกลยุทธ์ [3.00]</t>
  </si>
  <si>
    <t>ศส334 ระบบสารสนเทศเพื่อการบริหารสหกรณ์ [3.00]</t>
  </si>
  <si>
    <t>ศส333 การจัดทำและวิเคราะห์แผนธุรกิจสำหรับสหกรณ์ [3.00]</t>
  </si>
  <si>
    <t>ศส331 การตลาดสหกรณ์และการจัดการโลจิสติกส์ [3.00]</t>
  </si>
  <si>
    <t>ศศ497 สหกิจศึกษา [9.00]</t>
  </si>
  <si>
    <t>เศรษฐศาสตร์สหกรณ์</t>
  </si>
  <si>
    <t>ศศ498 การเรียนรู้อิสระ [9.00]</t>
  </si>
  <si>
    <t>ศร465 หัวข้อพิเศษทางด้านเศรษฐศาสตร์ระหว่างประเทศ [3.00]</t>
  </si>
  <si>
    <t>ศร464 การเตรียมความพร้อมสำหรับการอภิปรายทางเศรษฐศาสตร์ [3.00]</t>
  </si>
  <si>
    <t>ศร363 ระเบียบวิธีวิจัยทางเศรษฐศาสตร์ระหว่างประเทศ [3.00]</t>
  </si>
  <si>
    <t>ศร354 เศรษฐกิจเอเชียตะวันออก [3.00]</t>
  </si>
  <si>
    <t>ศร352 การจัดการธุรกิจเกษตรเบื้องต้น [3.00]</t>
  </si>
  <si>
    <t>ศร346 การวิเคราะห์ข้อมูลและโปรแกรมสำหรับนักเศรษฐศาสตร์ [3.00]</t>
  </si>
  <si>
    <t>ศร335 การวิเคราะห์การลงทุนในตราสารทุน ตราสารหนี้ และตราสารอนุพันธ์ [3.00]</t>
  </si>
  <si>
    <t>ศร333 เศรษฐศาสตร์การเงินระหว่างประเทศ 1 [3.00]</t>
  </si>
  <si>
    <t>ศร325 การรวมกลุ่มทางการค้าในระดับภูมิภาคและระดับโลก [3.00]</t>
  </si>
  <si>
    <t>ศร324 การค้าสินค้าเกษตรระหว่างประเทศและนโยบายเกษตร [3.00]</t>
  </si>
  <si>
    <t>ศร262 การคิดเชิงตรรกะและการแก้ปัญหาเชิงระบบ [3.00]</t>
  </si>
  <si>
    <t>ศร261 การคิดเชิงวิพากษ์และการสื่อสารทางเศรษฐศาสตร์ [3.00]</t>
  </si>
  <si>
    <t>ศร251 หลักการตลาดสินค้าเกษตรเบื้องต้น [3.00]</t>
  </si>
  <si>
    <t>ศร245 เศรษฐมิติสำหรับเศรษฐศาสตร์ระหว่างประเทศ [3.00]</t>
  </si>
  <si>
    <t>ศร244 การวิเคราะห์เชิงปริมาณทางเศรษฐศาสตร์ระหว่างประเทศ [3.00]</t>
  </si>
  <si>
    <t>ศร232 การเงินระหว่างประเทศเบื้องต้น [3.00]</t>
  </si>
  <si>
    <t>ศร231 เศรษฐศาสตร์การเงิน การธนาคารและตลาดการเงิน [3.00]</t>
  </si>
  <si>
    <t>ศร222 ทฤษฎีและนโยบายการค้าระหว่างประเทศ [3.00]</t>
  </si>
  <si>
    <t>ศร221 การค้าระหว่างประเทศเบื้องต้น [3.00]</t>
  </si>
  <si>
    <t>ศร215 ทฤษฎีเศรษฐศาสตร์มหภาค 2 [3.00]</t>
  </si>
  <si>
    <t>ศร214 ทฤษฎีเศรษฐศาสตร์จุลภาค 2 [3.00]</t>
  </si>
  <si>
    <t>ศร143 สถิติสำหรับนักเศรษฐศาสตร์ระหว่างประเทศ 1 [3.00]</t>
  </si>
  <si>
    <t>ศร142 คณิตศาสตร์สำหรับนักเศรษฐศาสตร์ระหว่างประเทศ 2 [3.00]</t>
  </si>
  <si>
    <t>ศร141 คณิตศาสตร์สำหรับนักเศรษฐศาสตร์ระหว่างประเทศ 1 [3.00]</t>
  </si>
  <si>
    <t>ศร113 ทฤษฎีเศรษฐศาสตร์มหภาค 1 [3.00]</t>
  </si>
  <si>
    <t>ศร112 ทฤษฎีเศรษฐศาสตร์จุลภาค 1 [3.00]</t>
  </si>
  <si>
    <t>ศร111 หลักเศรษฐศาสตร์เบื้องต้น [3.00]</t>
  </si>
  <si>
    <t>เศรษฐศาสตร์ระหว่างประเทศ</t>
  </si>
  <si>
    <t>10503332 กฎหมายเกี่ยวกับธุรกิจและสหกรณ์ [3.00]</t>
  </si>
  <si>
    <t>10503221 การบัญชีสหกรณ์ [3.00]</t>
  </si>
  <si>
    <t>10503218 คณิตศาสตร์และสถิติประยุกต์ทางเศรษฐศาสตร์สหกรณ์ [3.00]</t>
  </si>
  <si>
    <t>10503217 เศรษฐศาสตร์ระหว่างประเทศ [3.00]</t>
  </si>
  <si>
    <t>10503213 เศรษฐศาสตร์ดิจิทัลกับการสหกรณ์ [3.00]</t>
  </si>
  <si>
    <t>10503212 เศรษฐกิจพอเพียงกับการสหกรณ์ [3.00]</t>
  </si>
  <si>
    <t>10503114 พุทธเศรษฐศาสตร์กับการพัฒนา [3.00]</t>
  </si>
  <si>
    <t>10503111 คุณค่าและหลักการสหกรณ์ [3.00]</t>
  </si>
  <si>
    <t>เศรษฐศาสตร์ดิจิทัลและการสหกรณ์</t>
  </si>
  <si>
    <t>ศล491 สัมมนา [1.00]</t>
  </si>
  <si>
    <t>ศล467 เทคนิคการประเมินมูลค่าทรัพยากรและสิ่งแวดล้อม [3.00]</t>
  </si>
  <si>
    <t>ศล466 วิธีวิจัยทางเศรษฐศาสตร์เกษตรและสิ่งแวดล้อม [3.00]</t>
  </si>
  <si>
    <t>ศล452 การจัดการห่วงโซ่อุปทานสินค้าเกษตร [3.00]</t>
  </si>
  <si>
    <t>ศล443 นโยบายเกษตรและสิ่งแวดล้อม [3.00]</t>
  </si>
  <si>
    <t>ศล424 การจัดการความขัดแย้งทางทรัพยากรและสิ่งแวดล้อม [3.00]</t>
  </si>
  <si>
    <t>ศล365 การวิเคราะห์และประเมินผลโครงการ [3.00]</t>
  </si>
  <si>
    <t>ศล364 เศรษฐมิติประยุกต์สำหรับเศรษฐศาสตร์เกษตรและสิ่งแวดล้อม [3.00]</t>
  </si>
  <si>
    <t>ศล363 เศรษฐมิติเบื้องต้น [3.00]</t>
  </si>
  <si>
    <t>ศล342 ธนกิจเกษตร [3.00]</t>
  </si>
  <si>
    <t>ศล341 ธุรกิจและการตลาดเกษตร [3.00]</t>
  </si>
  <si>
    <t>ศล334 การจัดการฟาร์ม [3.00]</t>
  </si>
  <si>
    <t>ศล333 เศรษฐศาสตร์การผลิต [3.00]</t>
  </si>
  <si>
    <t>ศล321 การประเมินผลกระทบสิ่งแวดล้อม [3.00]</t>
  </si>
  <si>
    <t>ศล314 เศรษฐกิจพอเพียงเพื่อการจัดการเกษตรและสิ่งแวดล้อม [3.00]</t>
  </si>
  <si>
    <t>ศล232 เศรษฐศาสตร์เกษตร [3.00]</t>
  </si>
  <si>
    <t>ศล231 เศรษฐศาสตร์เกษตรเบื้องต้น [3.00]</t>
  </si>
  <si>
    <t>10501261 คณิตศาสตร์และสถิติสำหรับนักเศรษฐศาสตร์ [3.00]</t>
  </si>
  <si>
    <t>10501241 บัญชีเพื่อการเกษตร [3.00]</t>
  </si>
  <si>
    <t>10501233 เศรษฐศาสตร์เกษตร [3.00]</t>
  </si>
  <si>
    <t>10501221 เศรษฐกิจพอเพียงเพื่อการจัดการเกษตรและสิ่งแวดล้อม [3.00]</t>
  </si>
  <si>
    <t>10501213 เศรษฐศาสตร์สิ่งแวดล้อม [3.00]</t>
  </si>
  <si>
    <t>10501131 การเกษตรเบื้องต้น [2.00]</t>
  </si>
  <si>
    <t>10501112 เศรษฐศาสตร์ทรัพยากรธรรมชาติ [3.00]</t>
  </si>
  <si>
    <t>10501111 นิเวศวิทยากับการพัฒนาที่ยั่งยืน [3.00]</t>
  </si>
  <si>
    <t>10501101 หลักเศรษฐศาสตร์จุลภาค [3.00]</t>
  </si>
  <si>
    <t>เศรษฐศาสตร์เกษตรและสิ่งแวดล้อม</t>
  </si>
  <si>
    <t>ศศ468 เศรษฐศาสตร์โลจิสติกส์ [3.00]</t>
  </si>
  <si>
    <t>ศศ466 การวิเคราะห์การลงทุนในตลาดการเงิน [3.00]</t>
  </si>
  <si>
    <t>ศศ454 กระแสโลกาภิวัตน์และเศรษฐกิจโลก [3.00]</t>
  </si>
  <si>
    <t>ศศ445 การศึกษาหัวข้อเฉพาะทางเศรษฐศาสตร์การคลัง [3.00]</t>
  </si>
  <si>
    <t>ศศ437 การบริหารความเสี่ยงทางเศรษฐศาสตร์การเงิน [3.00]</t>
  </si>
  <si>
    <t>ศศ435 ทฤษฎีและนโยบายการเงินระหว่างประเทศ [3.00]</t>
  </si>
  <si>
    <t>ศศ426 การวิเคราะห์เศรษฐมิติของอนุกรมเวลาและการพยากรณ์เศรษฐกิจ [3.00]</t>
  </si>
  <si>
    <t>ศศ425 การวิจัยขั้นปฏิบัติการทางเศรษฐศาสตร์ [3.00]</t>
  </si>
  <si>
    <t>ศศ419 วิธีวิจัยทางเศรษฐศาสตร์ [3.00]</t>
  </si>
  <si>
    <t>ศศ365 การจัดการการเงินระหว่างประเทศ [3.00]</t>
  </si>
  <si>
    <t>ศศ362 การวางแผนและประเมินโครงการ [3.00]</t>
  </si>
  <si>
    <t>ศศ351 เศรษฐศาสตร์การพัฒนา [3.00]</t>
  </si>
  <si>
    <t>ศศ342 เศรษฐศาสตร์การภาษีอากร [3.00]</t>
  </si>
  <si>
    <t>ศศ324 เศรษฐมิติ 2 [3.00]</t>
  </si>
  <si>
    <t>ศศ317 ประวัติแนวคิดทางเศรษฐศาสตร์ [3.00]</t>
  </si>
  <si>
    <t>ศศ241 การคลังสาธารณะ [3.00]</t>
  </si>
  <si>
    <t>ศศ222 เศรษฐมิติ 1 [3.00]</t>
  </si>
  <si>
    <t>ศศ221 คณิตเศรษฐศาสตร์สำหรับนักเศรษฐศาสตร์ [3.00]</t>
  </si>
  <si>
    <t>ศศ215 เศรษฐศาสตร์ระหว่างประเทศ [3.00]</t>
  </si>
  <si>
    <t>ศศ111 เศรษฐศาสตร์จุลภาค 1 [3.00]</t>
  </si>
  <si>
    <t>10502401 เศรษฐศาสตร์สาธารณะเบื้องต้น [3.00]</t>
  </si>
  <si>
    <t>10502301 การเงินการธนาคาร [3.00]</t>
  </si>
  <si>
    <t>10502111 หลักเศรษฐมิติ [3.00]</t>
  </si>
  <si>
    <t>10502110 คณิตเศรษฐศาสตร์สำหรับนักเศรษฐศาสตร์ [3.00]</t>
  </si>
  <si>
    <t>10502105 เศรษฐศาสตร์ระหว่างประเทศ [3.00]</t>
  </si>
  <si>
    <t>10502104 เศรษฐศาสตร์มหภาค 2 [3.00]</t>
  </si>
  <si>
    <t>10502103 เศรษฐศาสตร์จุลภาค 2 [3.00]</t>
  </si>
  <si>
    <t>10502102 เศรษฐศาสตร์มหภาค 1 [3.00]</t>
  </si>
  <si>
    <t>10502101 เศรษฐศาสตร์จุลภาค 1 [3.00]</t>
  </si>
  <si>
    <t>10502001 เศรษฐศาสตร์ทั่วไป [3.00]</t>
  </si>
  <si>
    <t>10501102 หลักเศรษฐศาสตร์มหภาค [3.00]</t>
  </si>
  <si>
    <t>บธ899 ดุษฎีนิพนธ์ 10 [12.00]</t>
  </si>
  <si>
    <t>บธ895 ดุษฎีนิพนธ์ 5 [12.00]</t>
  </si>
  <si>
    <t>บธ894 ดุษฎีนิพนธ์ 4 [6.00]</t>
  </si>
  <si>
    <t>บธ893 ดุษฎีนิพนธ์ 3 [6.00]</t>
  </si>
  <si>
    <t>บธ892 ดุษฎีนิพนธ์ 2 [6.00]</t>
  </si>
  <si>
    <t>บธ796 สัมมนา 6 [1.00]</t>
  </si>
  <si>
    <t>บธ795 สัมมนา 5 [1.00]</t>
  </si>
  <si>
    <t>บธ794 สัมมนา 4 [1.00]</t>
  </si>
  <si>
    <t>บธ793 สัมมนา 3 [1.00]</t>
  </si>
  <si>
    <t>บธ301 การสร้างธุรกิจใหม่ และการเป็นผู้ประกอบการ [3.00]</t>
  </si>
  <si>
    <t>สธ496 โครงงานระบบสารสนเทศทางธุรกิจ [3.00]</t>
  </si>
  <si>
    <t>สธ492 สัมมนา [3.00]</t>
  </si>
  <si>
    <t>สธ491 การศึกษาหัวข้อสนใจ [3.00]</t>
  </si>
  <si>
    <t>สธ432 คลังข้อมูลและการทำเหมืองข้อมูลเพื่องานทางธุรกิจ [3.00]</t>
  </si>
  <si>
    <t>สธ411 ระบบสารสนเทศเชิงกลยุทธ์ [3.00]</t>
  </si>
  <si>
    <t>สธ402 การเป็นผู้ประกอบการแนวใหม่ในธุรกิจเทคโนโลยีสารสนเทศ [3.00]</t>
  </si>
  <si>
    <t>สธ333 ระบบโลจิสติกส์และการจัดการห่วงโซ่อุปทาน [3.00]</t>
  </si>
  <si>
    <t>สธ317 การพัฒนาโปรแกรมคอมพิวเตอร์ทางธุรกิจ 1 [3.00]</t>
  </si>
  <si>
    <t>สธ316 การพัฒนาเว็บไซต์สำหรับองค์กรทางธุรกิจ 1 [3.00]</t>
  </si>
  <si>
    <t>สธ315 การพาณิชย์อิเล็กทรอนิกส์ [3.00]</t>
  </si>
  <si>
    <t>สธ314 ระบบสารสนเทศเพื่อการจัดการ [3.00]</t>
  </si>
  <si>
    <t>สธ313 เครือข่ายคอมพิวเตอร์และความมั่นคงของระบบสารสนเทศ [3.00]</t>
  </si>
  <si>
    <t>สธ312 ระบบการจัดการฐานข้อมูลทางธุรกิจ [3.00]</t>
  </si>
  <si>
    <t>สธ311 การวิเคราะห์และออกแบบระบบทางธุรกิจ [3.00]</t>
  </si>
  <si>
    <t>บธ497 สหกิจศึกษา [9.00]</t>
  </si>
  <si>
    <t>10201412 การจัดการเชิงกลยุทธ์ [3.00]</t>
  </si>
  <si>
    <t>บธ498 การเรียนรู้อิสระ [9.00]</t>
  </si>
  <si>
    <t>กต412 สัมมนาการตลาด [3.00]</t>
  </si>
  <si>
    <t>กต411 การวิจัยการตลาด [3.00]</t>
  </si>
  <si>
    <t>กต410 กลยุทธ์และการวางแผนการตลาด [3.00]</t>
  </si>
  <si>
    <t>กต327 การตลาดเกษตรสมัยใหม่ [3.00]</t>
  </si>
  <si>
    <t>กต326 การเจรจาต่อรองทางการตลาด [3.00]</t>
  </si>
  <si>
    <t>กต324 การตลาดดิจิตอล [3.00]</t>
  </si>
  <si>
    <t>กต323 การตลาดบริการ [3.00]</t>
  </si>
  <si>
    <t>กต320 การบริหารงานขาย [3.00]</t>
  </si>
  <si>
    <t>กต313 การตลาดระหว่างประเทศ [3.00]</t>
  </si>
  <si>
    <t>กต312 การสื่อสารการตลาดแบบบูรณาการ [3.00]</t>
  </si>
  <si>
    <t>กต311 การจัดการช่องทางการตลาด [3.00]</t>
  </si>
  <si>
    <t>กต310 การจัดการผลิตภัณฑ์และราคา [3.00]</t>
  </si>
  <si>
    <t>กต101 หลักการตลาด [3.00]</t>
  </si>
  <si>
    <t>10202323 การตลาดบริการในยุคดิจิทัล [3.00]</t>
  </si>
  <si>
    <t>10202321 การตลาดระหว่างประเทศในยุคดิจิทัล [3.00]</t>
  </si>
  <si>
    <t>10202216 นวัตกรรมและกลยุทธ์การตลาดสำหรับธุรกิจดิจิทัล [3.00]</t>
  </si>
  <si>
    <t>10202215 การวิเคราะห์ข้อมูลสารสนเทศเพื่อการตลาดดิจิทัล [3.00]</t>
  </si>
  <si>
    <t>10202214 การวิเคราะห์พฤติกรรมผู้บริโภคเชิงลึก [3.00]</t>
  </si>
  <si>
    <t>10202213 เครื่องมือดิจิทัลสำหรับการตลาดและการสร้างแบรนด์ [3.00]</t>
  </si>
  <si>
    <t>10202101 หลักการตลาด [3.00]</t>
  </si>
  <si>
    <t>บริหารธุรกิจ วิชาเอกการตลาด</t>
  </si>
  <si>
    <t>กจ413 สัมมนาทางการจัดการ [3.00]</t>
  </si>
  <si>
    <t>กจ412 การจัดการเชิงกลยุทธ์ [3.00]</t>
  </si>
  <si>
    <t>กจ411 การจัดการห่วงโซ่อุปทาน และโลจิสติกส์ [3.00]</t>
  </si>
  <si>
    <t>กจ410 การเขียนแผนธุรกิจ [3.00]</t>
  </si>
  <si>
    <t>กจ405 การจัดการระบบสารสนเทศในองค์การ [3.00]</t>
  </si>
  <si>
    <t>กจ325 การเจรจาต่อรองทางธุรกิจ [3.00]</t>
  </si>
  <si>
    <t>กจ323 พฤติกรรมองค์การ [3.00]</t>
  </si>
  <si>
    <t>กจ321 การจัดการข้ามวัฒนธรรม [3.00]</t>
  </si>
  <si>
    <t>กจ312 การวิจัยธุรกิจ [3.00]</t>
  </si>
  <si>
    <t>กจ311 การจัดการการเปลี่ยนแปลงและนวัตกรรม [3.00]</t>
  </si>
  <si>
    <t>กจ311 การจัดการธุรกิจระหว่างประเทศ [3.00]</t>
  </si>
  <si>
    <t>กจ310 การจัดการโครงการ [3.00]</t>
  </si>
  <si>
    <t>กจ302 เศรษฐศาสตร์เพื่อการจัดการธุรกิจ [3.00]</t>
  </si>
  <si>
    <t>กจ301 การจัดการการผลิตและการดำเนินงาน [3.00]</t>
  </si>
  <si>
    <t>กจ222 การติดต่อสื่อสารทางธุรกิจ [3.00]</t>
  </si>
  <si>
    <t>กจ220 สภาพแวดล้อมทางธุรกิจ [3.00]</t>
  </si>
  <si>
    <t>กจ211 การจัดการทรัพยากรมนุษย์ [3.00]</t>
  </si>
  <si>
    <t>กจ210 หลักการจัดการธุรกิจ [3.00]</t>
  </si>
  <si>
    <t>10201317 การเขียนแผนธุรกิจ [3.00]</t>
  </si>
  <si>
    <t>10201200 องค์การและการจัดการ [3.00]</t>
  </si>
  <si>
    <t>กง412 สัมมนาทางการเงิน [3.00]</t>
  </si>
  <si>
    <t>กง411 กลยุทธ์ทางการเงินธุรกิจ [3.00]</t>
  </si>
  <si>
    <t>กง410 การบริหารความเสี่ยงทางการเงิน [3.00]</t>
  </si>
  <si>
    <t>กง327 การศึกษาความเป็นไปได้ทางการเงิน [3.00]</t>
  </si>
  <si>
    <t>กง325 การวางแผนการเงินเพื่อวัยเกษียณ [3.00]</t>
  </si>
  <si>
    <t>กง324 การวางแผนการประกันภัย [3.00]</t>
  </si>
  <si>
    <t>กง321 การวิเคราะห์ตราสารหนี้ [3.00]</t>
  </si>
  <si>
    <t>กง320 การวิเคราะห์ตราสารทุน [3.00]</t>
  </si>
  <si>
    <t>กง313 แบบจำลองทางการเงินเพื่อการตัดสินใจ [3.00]</t>
  </si>
  <si>
    <t>กง312 การวิเคราะห์รายงานทางการเงินและการประเมินมูลค่า [3.00]</t>
  </si>
  <si>
    <t>กง311 การเงินระหว่างประเทศ [3.00]</t>
  </si>
  <si>
    <t>กง310 การลงทุน [3.00]</t>
  </si>
  <si>
    <t>กง201 การเงินธุรกิจ [3.00]</t>
  </si>
  <si>
    <t>10205322 การวางแผนการเงินเพื่อวัยเกษียณ [3.00]</t>
  </si>
  <si>
    <t>10205316 การวิจัยทางการเงิน [3.00]</t>
  </si>
  <si>
    <t>10205215 หลักการเขียนโปรแกรมทางการเงินเบื้องต้น [3.00]</t>
  </si>
  <si>
    <t>10205212 การวางแผนการเงินส่วนบุคคล [3.00]</t>
  </si>
  <si>
    <t>10205202 การเงินบริษัท [3.00]</t>
  </si>
  <si>
    <t>10205201 สถิติธุรกิจ [3.00]</t>
  </si>
  <si>
    <t>10205101 การเงินธุรกิจ [3.00]</t>
  </si>
  <si>
    <t>30206017 ประเด็นสำคัญการวิจัยทางบริหารธุรกิจ [3.00]</t>
  </si>
  <si>
    <t>30206016 การออกแบบวิจัยเชิงคุณภาพ [3.00]</t>
  </si>
  <si>
    <t>30206015 การวิจัยเชิงปริมาณขั้นสูง [3.00]</t>
  </si>
  <si>
    <t>30206014 ทฤษฎีบริหารธุรกิจ [3.00]</t>
  </si>
  <si>
    <t>30206009 ดุษฎีนิพนธ์ 2 [6.00]</t>
  </si>
  <si>
    <t>30206008 ดุษฎีนิพนธ์ 1 [6.00]</t>
  </si>
  <si>
    <t>30206003 สัมมนาดุษฎีนิพนธ์ 2 [1.00]</t>
  </si>
  <si>
    <t>30206002 สัมมนาดุษฎีนิพนธ์ 1 [1.00]</t>
  </si>
  <si>
    <t>30206001 ระเบียบวิธีวิจัยทางธุรกิจ [3.00]</t>
  </si>
  <si>
    <t>10206499 การศึกษา หรือ ฝึกงาน หรือ ฝึกอบรมต่างประเทศ [9.00]</t>
  </si>
  <si>
    <t>10205311 การวิเคราะห์ตราสารทุน [3.00]</t>
  </si>
  <si>
    <t>10205216 การลงทุน [3.00]</t>
  </si>
  <si>
    <t>10205213 การเงินระหว่างประเทศ [3.00]</t>
  </si>
  <si>
    <t>10205211 การบริหารการเงิน [3.00]</t>
  </si>
  <si>
    <t>10203215 การบัญชีเพื่อการจัดการ [3.00]</t>
  </si>
  <si>
    <t>10202329 กลยุทธ์การเข้าถึงตลาดและตอบสนองอย่างรวดเร็วในยุคดิจิทัล [3.00]</t>
  </si>
  <si>
    <t>10202316 การวางแผนและการปฏิบัติการตลาดดิจิทัล [3.00]</t>
  </si>
  <si>
    <t>10202315 การวิจัยการตลาดเชิงลึกเพื่อการตลาดดิจิทัล [3.00]</t>
  </si>
  <si>
    <t>10202314 กรณีศึกษาการตลาดดิจิทัล [3.00]</t>
  </si>
  <si>
    <t>10202313 การตลาดเชื่อมโยงทุกช่องทาง [3.00]</t>
  </si>
  <si>
    <t>10202311 การจัดการแบรนด์และผลิตภัณฑ์ในตลาดดิจิทัล [3.00]</t>
  </si>
  <si>
    <t>10202212 การจัดการตลาดดิจิทัล [3.00]</t>
  </si>
  <si>
    <t>10202211 ความคิดสร้างสรรค์และการพัฒนาแนวคิดเพื่อนวัตกรรมตลาด [3.00]</t>
  </si>
  <si>
    <t>10201324 การจัดการข้ามวัฒนธรรม [3.00]</t>
  </si>
  <si>
    <t>10201322 การจัดการธุรกิจดิจิทัล [3.00]</t>
  </si>
  <si>
    <t>10201318 สัมมนาทางการจัดการ [3.00]</t>
  </si>
  <si>
    <t>10201316 การจัดการเชิงกลยุทธ์และความสามารถเชิงการแข่งขัน [3.00]</t>
  </si>
  <si>
    <t>10201314 การจัดการห่วงโซ่อุปทาน และโลจิสติกส์ดิจิทัล [3.00]</t>
  </si>
  <si>
    <t>10201312 การวิจัยธุรกิจ [3.00]</t>
  </si>
  <si>
    <t>10201311 การจัดการธุรกิจระหว่างประเทศ [3.00]</t>
  </si>
  <si>
    <t>10201301 การจัดการการผลิตและการดำเนินงาน [3.00]</t>
  </si>
  <si>
    <t>10201221 การติดต่อสื่อสารทางธุรกิจ [3.00]</t>
  </si>
  <si>
    <t>10201212 การจัดการโครงการ [3.00]</t>
  </si>
  <si>
    <t>10201211 การจัดการทรัพยากรมนุษย์ [3.00]</t>
  </si>
  <si>
    <t>10201210 เทคนิคการวิเคราะห์ธุรกิจสมัยใหม่ [3.00]</t>
  </si>
  <si>
    <t>10201202 การเป็นผู้ประกอบการสำหรับธุรกิจ และธุรกิจเกษตร [3.00]</t>
  </si>
  <si>
    <t>10201201 กฎหมายธุรกิจและจริยธรรมธุรกิจ [3.00]</t>
  </si>
  <si>
    <t>10201102 เศรษฐศาสตร์สำหรับบริหารธุรกิจ [3.00]</t>
  </si>
  <si>
    <t>10201101 การจัดการองค์การเพื่อการเปลี่ยนแปลงและภาวะผู้นำ [3.00]</t>
  </si>
  <si>
    <t>10200497 สหกิจศึกษา [9.00]</t>
  </si>
  <si>
    <t>10204423 การทำเหมืองข้อมูลเพื่องานทางธุรกิจ [3.00]</t>
  </si>
  <si>
    <t>10204421 สัมมนาทางธุรกิจดิจิทัล [3.00]</t>
  </si>
  <si>
    <t>10204412 โครงงานธุรกิจดิจิทัล [3.00]</t>
  </si>
  <si>
    <t>10204411 การประยุกต์ปัญญาประดิษฐ์ในงานด้านธุรกิจ [3.00]</t>
  </si>
  <si>
    <t>10204316 เครือข่ายคอมพิวเตอร์และความมั่นคงของระบบสารสนเทศ [3.00]</t>
  </si>
  <si>
    <t>10204315 การพัฒนาแอปพลิเคชันบนอุปกรณ์เคลื่อนที่ทางธุรกิจ [3.00]</t>
  </si>
  <si>
    <t>10204314 การทดสอบซอฟต์แวร์ทางธุรกิจ [3.00]</t>
  </si>
  <si>
    <t>10204313 นวัตกรรมธุรกิจดิจิทัลสำหรับผู้บริหารระดับสูง [3.00]</t>
  </si>
  <si>
    <t>10204312 ระบบสารสนเทศเพื่อการจัดการ [3.00]</t>
  </si>
  <si>
    <t>10204311 การวิเคราะห์และออกแบบระบบทางธุรกิจ [3.00]</t>
  </si>
  <si>
    <t>10204302 การเป็นผู้ประกอบการในธุรกิจดิจิทัล [3.00]</t>
  </si>
  <si>
    <t>10204301 การบริหารโครงการเทคโนโลยีสารสนเทศ [3.00]</t>
  </si>
  <si>
    <t>10204214 โครงสร้างข้อมูลและอัลกอริทึมสำหรับธุรกิจ [3.00]</t>
  </si>
  <si>
    <t>10204213 การพัฒนาเว็บไซต์ทางธุรกิจ [3.00]</t>
  </si>
  <si>
    <t>10204212 การจัดการฐานข้อมูลและคลังข้อมูลสำหรับธุรกิจ [3.00]</t>
  </si>
  <si>
    <t>10204211 การพาณิชย์อิเล็กทรอนิกส์ [3.00]</t>
  </si>
  <si>
    <t>10204112 การพัฒนาแอปพลิเคชันเบื้องต้นทางธุรกิจ [3.00]</t>
  </si>
  <si>
    <t>10204111 ความรู้เบื้องต้นทางนวัตกรรมธุรกิจดิจิทัล [3.00]</t>
  </si>
  <si>
    <t>10204102 สื่อดิจิทัลเพื่องานทางธุรกิจ [3.00]</t>
  </si>
  <si>
    <t>10204101 โปรแกรมประยุกต์ทางธุรกิจสมัยใหม่ [3.00]</t>
  </si>
  <si>
    <t>นธ493 นวัตกรรมธุรกิจค้าปลีกสมัยใหม่ 4 [6.00]</t>
  </si>
  <si>
    <t>นธ492 การจัดทำแผนธุรกิจค้าปลีกสมัยใหม่ [3.00]</t>
  </si>
  <si>
    <t>นธ491 การจัดการนวัตกรรมกระบวนการ [3.00]</t>
  </si>
  <si>
    <t>นธ412 โครงงานนวัตกรรมธุรกิจค้าปลีกสมัยใหม [3.00]</t>
  </si>
  <si>
    <t>นธ411 การวิเคราะห์ข้อมูลขนาดใหญ่ทางธุรกิจ [3.00]</t>
  </si>
  <si>
    <t>นธ393 นวัตกรรมธุรกิจค้าปลีกสมัยใหม่ 3 [6.00]</t>
  </si>
  <si>
    <t>นธ392 นวัตกรรมสากลธุรกิจค้าปลีกสมัยใหม่ [3.00]</t>
  </si>
  <si>
    <t>นธ391 การบริหารคุณภาพและการเพิ่มผลผลิต [3.00]</t>
  </si>
  <si>
    <t>นธ312 ธุรกิจค้าปลีกดิจิตอล [3.00]</t>
  </si>
  <si>
    <t>นธ311 เทคโนโลยีสารสนเทศเพื่อธุรกิจค้าปลีก [3.00]</t>
  </si>
  <si>
    <t>นธ301 กระบวนการแก้ไขปัญหา [3.00]</t>
  </si>
  <si>
    <t>นธ293 นวัตกรรมธุรกิจค้าปลีกสมัยใหม่ 2 [6.00]</t>
  </si>
  <si>
    <t>นธ292 นวัตกรรมผลิตภัณฑ์และสินค้าธุรกิจค้าปลีก [3.00]</t>
  </si>
  <si>
    <t>นธ291 นวัตกรรมกระบวนการธุรกิจค้าปลีก [3.00]</t>
  </si>
  <si>
    <t>นธ204 ธุรกิจเกษตรค้าปลีกสมัยใหม [3.00]</t>
  </si>
  <si>
    <t>นธ203 ภาษาอังกฤษสำหรับธุรกิจค้าปลีก [3.00]</t>
  </si>
  <si>
    <t>นธ202 กฎหมายและจริยธรรมธุรกิจเชิงพาณิชย์ [3.00]</t>
  </si>
  <si>
    <t>นธ201 การเป็นผู้ประกอบการธุรกิจค้าปลีกและนวัตกรรม [3.00]</t>
  </si>
  <si>
    <t>นธ102 ความรู้เบื้องต้นเกี่ยวกับนวัตกรรมการบริหารธุรกิจค้าปลีกสมัยใหม่ [3.00]</t>
  </si>
  <si>
    <t>นธ101 การบัญชีและการเงินสำหรับธุรกิจค้าปลีก [3.00]</t>
  </si>
  <si>
    <t>บธ498 การค้นคว้าอิสระ [9.00]</t>
  </si>
  <si>
    <t>บช441 การวางแผนภาษีอากร [3.00]</t>
  </si>
  <si>
    <t>บช412 การวางแผนกำไร และการควบคุม [3.00]</t>
  </si>
  <si>
    <t>บช401 การบัญชีเฉพาะกิจการ [3.00]</t>
  </si>
  <si>
    <t>บช341 การบัญชีภาษีอากร [3.00]</t>
  </si>
  <si>
    <t>บช331 ระบบสารสนเทศทางการบัญชี [3.00]</t>
  </si>
  <si>
    <t>บช323 บัญชีเพื่อการจัดการ [3.00]</t>
  </si>
  <si>
    <t>บช321 การตรวจสอบภายในและการควบคุมภายใน [3.00]</t>
  </si>
  <si>
    <t>บช311 การบัญชีบริหาร [3.00]</t>
  </si>
  <si>
    <t>บช302 การรายงานทางการเงินและการวิเคราะห์ [3.00]</t>
  </si>
  <si>
    <t>บช301 การบัญชีขั้นสูง 2 [3.00]</t>
  </si>
  <si>
    <t>บช241 การภาษีอากร [3.00]</t>
  </si>
  <si>
    <t>บช211 การบัญชีต้นทุน [3.00]</t>
  </si>
  <si>
    <t>บช202 การบัญชีขั้นสูง 1 [3.00]</t>
  </si>
  <si>
    <t>บช201 การบัญชีขั้นกลาง 2 [3.00]</t>
  </si>
  <si>
    <t>บช161 การบัญชีการเงิน [3.00]</t>
  </si>
  <si>
    <t>10203491 สัมมนาการบัญชี [3.00]</t>
  </si>
  <si>
    <t>10203452 วิจัยทางการบัญชี [3.00]</t>
  </si>
  <si>
    <t>10203451 ภาษาอังกฤษสำหรับนักบัญชี [3.00]</t>
  </si>
  <si>
    <t>10203441 การวางแผนภาษีอากร [3.00]</t>
  </si>
  <si>
    <t>10203431 โปรแกรมสำเร็จรูปทางการบัญชี [3.00]</t>
  </si>
  <si>
    <t>10203411 การบริหารต้นทุนเชิงกลยุทธ์ [3.00]</t>
  </si>
  <si>
    <t>10203402 การบัญชีเฉพาะกิจการ [3.00]</t>
  </si>
  <si>
    <t>10203401 การรายงานและการวิเคราะห์รายงานทางการเงิน [3.00]</t>
  </si>
  <si>
    <t>10203341 การบัญชีภาษีอากร [3.00]</t>
  </si>
  <si>
    <t>10203322 การสอบบัญชี [3.00]</t>
  </si>
  <si>
    <t>10203321 การตรวจสอบภายในและการควบคุมภายใน [3.00]</t>
  </si>
  <si>
    <t>10203311 การบัญชีบริหาร [3.00]</t>
  </si>
  <si>
    <t>10203301 การบัญชีขั้นสูง 2 [3.00]</t>
  </si>
  <si>
    <t>10203251 กฎหมายเกี่ยวกับการประกอบธุรกิจและการบัญชี [3.00]</t>
  </si>
  <si>
    <t>10203241 การภาษีอากร [3.00]</t>
  </si>
  <si>
    <t>10203231 ระบบสารสนเทศทางการบัญชี [3.00]</t>
  </si>
  <si>
    <t>10203211 การบัญชีต้นทุน [3.00]</t>
  </si>
  <si>
    <t>10203202 การบัญชีขั้นสูง 1 [3.00]</t>
  </si>
  <si>
    <t>10203201 การบัญชีขั้นกลาง 2 [3.00]</t>
  </si>
  <si>
    <t>10203105 การบัญชีการเงิน [3.00]</t>
  </si>
  <si>
    <t>10203102 การบัญชีขั้นกลาง 1 [3.00]</t>
  </si>
  <si>
    <t>10203101 การบัญชีขั้นต้น [3.00]</t>
  </si>
  <si>
    <t>10201313 การเจรจาต่อรองและการนำเสนอทางธุรกิจ [3.00]</t>
  </si>
  <si>
    <t>10200506 การวางแผนการเงินในชีวิตประจำวัน [3.00]</t>
  </si>
  <si>
    <t>บธ302 การสร้างธุรกิจใหม่และการเป็นผู้ประกอบการด้านการเกษตร [3.00]</t>
  </si>
  <si>
    <t>10200507 ภาษีอากรสำหรับผู้ประกอบการ [3.00]</t>
  </si>
  <si>
    <t>10200505 การตลาดบนสมาร์ทโฟน [3.00]</t>
  </si>
  <si>
    <t>10200503 การประยุกต์ใช้โปรแกรมสำเร็จรูปทางธุรกิจ [3.00]</t>
  </si>
  <si>
    <t>10200497 สหกิจศึกษา [6.00]</t>
  </si>
  <si>
    <t>ทป797 สัมมนา 7 [1.00]</t>
  </si>
  <si>
    <t>ส่วนกลาง(คณะประมง)</t>
  </si>
  <si>
    <t>ทป897 ดุษฎีนิพนธ์ 7 [6.00]</t>
  </si>
  <si>
    <t>ทป896 ดุษฎีนิพนธ์ 6 [12.00]</t>
  </si>
  <si>
    <t>ทป895 ดุษฎีนิพนธ์ 5 [12.00]</t>
  </si>
  <si>
    <t>ทป895 ดุษฎีนิพนธ์ 5 [1.00]</t>
  </si>
  <si>
    <t>ทป894 ดุษฎีนิพนธ์ 4 [6.00]</t>
  </si>
  <si>
    <t>ทป893 ดุษฎีนิพนธ์ 3 [6.00]</t>
  </si>
  <si>
    <t>ทป796 สัมมนา 6 [1.00]</t>
  </si>
  <si>
    <t>ทป795 สัมมนา 5 [1.00]</t>
  </si>
  <si>
    <t>ทป794 สัมมนา 4 [1.00]</t>
  </si>
  <si>
    <t>ทป793 สัมมนา 3 [1.00]</t>
  </si>
  <si>
    <t>การประมง</t>
  </si>
  <si>
    <t>พล531 เทคโนโลยีการเพาะเลี้ยงสัตว์น้ำ [3.00]</t>
  </si>
  <si>
    <t>ทป694 วิทยานิพนธ์ 4 [12.00]</t>
  </si>
  <si>
    <t>ทป693 วิทยานิพนธ์ 3 [12.00]</t>
  </si>
  <si>
    <t>ทป692 วิทยานิพนธ์ 2 [6.00]</t>
  </si>
  <si>
    <t>ทป691 วิทยานิพนธ์ 1 [6.00]</t>
  </si>
  <si>
    <t>ทป594 สัมมนา 4 [1.00]</t>
  </si>
  <si>
    <t>ทป593 สัมมนา 3 [1.00]</t>
  </si>
  <si>
    <t>ทป592 สัมมนา 2 [1.00]</t>
  </si>
  <si>
    <t>ทป513 นวัตกรรมทางด้านประมง [3.00]</t>
  </si>
  <si>
    <t>ทป501 ระเบียบวิธีวิจัยทางการประมงและทรัพยากรทางน้ำขั้นสูง [3.00]</t>
  </si>
  <si>
    <t>จป542 การจัดการธุรกิจการประมง [3.00]</t>
  </si>
  <si>
    <t>นป324 การเป็นผู้ประกอบการ [3.00]</t>
  </si>
  <si>
    <t>นป323 การจัดการผลผลิตประมงเชิงธุรกิจ [3.00]</t>
  </si>
  <si>
    <t>นป321 การศึกษาความเป็นไปได้ในการลงทุนธุรกิจประมง [3.00]</t>
  </si>
  <si>
    <t>นป221 หลักสถิติและการประยุกต์ใช้ทางธุรกิจประมง [3.00]</t>
  </si>
  <si>
    <t>10902332 การจัดการสินค้าประมงสำหรับธุรกิจค้าส่งและค้าปลีก [3.00]</t>
  </si>
  <si>
    <t>10902234 นวัตกรรมทางเทคโนโลยีการเพาะเลี้ยงสัตว์น้ำ [3.00]</t>
  </si>
  <si>
    <t>10902233 หลักสถิติและการประยุกต์ใช้ทางธุรกิจประมง [3.00]</t>
  </si>
  <si>
    <t>10902232 กฎหมาย ข้อบังคับ มาตรฐานสากลด้านการประมงและเพาะเลี้ยงสัตว์น้ำ [3.00]</t>
  </si>
  <si>
    <t>10902231 นวัตกรรมอาหารสัตว์น้ำ [3.00]</t>
  </si>
  <si>
    <t>10902112 นิเวศวิทยาและคุณภาพน้ำฟาร์มประมง [3.00]</t>
  </si>
  <si>
    <t>10902111 หลักชีววิทยาเพื่อการประมง [3.00]</t>
  </si>
  <si>
    <t>นวัตกรรมการจัดการธุรกิจประมง</t>
  </si>
  <si>
    <t>20903311 นวัตกรรมและเทคโนโลยีทางการเพาะเลี้ยงสัตว์น้ำ [3.00]</t>
  </si>
  <si>
    <t>20903214 ภูมิคุ้มกันและการจัดการสุขภาพสัตว์น้ำ [3.00]</t>
  </si>
  <si>
    <t>20903122 สัมมนา 2 [1.00]</t>
  </si>
  <si>
    <t>20903121 สัมมนา 1 [1.00]</t>
  </si>
  <si>
    <t>20903115 เรื่องเฉพาะทางด้านเทคโนโลยีการประมงและทรัพยากรทางน้ำ [3.00]</t>
  </si>
  <si>
    <t>20903112 เทคโนโลยีทางด้านทรัพยากรทางน้ำ [3.00]</t>
  </si>
  <si>
    <t>20903111 เทคโนโลยีทางการประมงและการพัฒนา [3.00]</t>
  </si>
  <si>
    <t>20903101 ระเบียบวิธีวิจัยทางการประมงและทรัพยากรทางน้ำขั้นสูง [3.00]</t>
  </si>
  <si>
    <t>20903312 เทคโนโลยีการผลิตอาหารสัตว์น้ำ [3.00]</t>
  </si>
  <si>
    <t>10901504 นวัตกรรมการผลิตสัตว์น้ำระบบปิด [3.00]</t>
  </si>
  <si>
    <t>10901503 เทคโนโลยีและนวัตกรรมการผลิตสาหร่ายสไปรูลิน่า [3.00]</t>
  </si>
  <si>
    <t>10901502 การเป็นผู้ประกอบการการผลิตปลานิลแปลงเพศ [3.00]</t>
  </si>
  <si>
    <t>10901501 นวัตกรรมการเพิ่มมูลค่าทรัพยากรประมงเพื่อเศรษฐกิจ BCG [3.00]</t>
  </si>
  <si>
    <t>10901401 นวัตกรรมพื้นฐาน [3.00]</t>
  </si>
  <si>
    <t>10901302 หลักการส่งเสริมทางการประมง [3.00]</t>
  </si>
  <si>
    <t>10901208 เทคโนโลยีชีวภาพเบื้องต้นทางการประมง [3.00]</t>
  </si>
  <si>
    <t>10901202 สมุทรศาสตร์เบื้องต้นและการจัดการทรัพยากรชายฝั่ง [3.00]</t>
  </si>
  <si>
    <t>10901201 ชีววิทยาของปลาและนิเวศวิทยาทางน้ำ [3.00]</t>
  </si>
  <si>
    <t>10901120 การประมงทั่วไป [3.00]</t>
  </si>
  <si>
    <t>10901119 การแปรรูปผลิตภัณฑ์ประมงสมัยใหม่ [3.00]</t>
  </si>
  <si>
    <t>10901118 วิทยาต่อมไร้ท่อการสืบพันธุ์ของปลา [3.00]</t>
  </si>
  <si>
    <t>10901114 วิทยาศาสตร์และเทคโนโลยีการประมงที่นำสมัย [3.00]</t>
  </si>
  <si>
    <t>10901113 สถิติเบื้องต้นและระเบียบวิธีวิจัยทางการประมง [3.00]</t>
  </si>
  <si>
    <t>10901112 การประกอบการฟาร์มเพาะเลี้ยงสัตว์น้ำ [3.00]</t>
  </si>
  <si>
    <t>10901111 หลักการพันธุศาสตร์และการปรับปรุงพันธุ์สัตว์น้ำ [3.00]</t>
  </si>
  <si>
    <t>10901110 เทคโนโลยีการแปรรูปผลิตภัณฑ์ประมง [3.00]</t>
  </si>
  <si>
    <t>10901109 โรคและปรสิตสัตว์น้ำ [3.00]</t>
  </si>
  <si>
    <t>10901108 คุณภาพน้ำสำหรับการเพาะเลี้ยงสัตว์น้ำและการจัดการ [3.00]</t>
  </si>
  <si>
    <t>10901107 โภชนศาสตร์และเทคโนโลยีการผลิตอาหารสัตว์น้ำ [3.00]</t>
  </si>
  <si>
    <t>10901106 วิศวกรรมการประมง [3.00]</t>
  </si>
  <si>
    <t>10901105 การเพาะเลี้ยงสัตว์น้ำชายฝั่ง [3.00]</t>
  </si>
  <si>
    <t>10901104 หลักการเพาะเลี้ยงสัตว์น้ำ [3.00]</t>
  </si>
  <si>
    <t>10901103 การปฏิบัติงานฟาร์ม 3 [1.00]</t>
  </si>
  <si>
    <t>10901102 การปฏิบัติงานฟาร์ม 2 [1.00]</t>
  </si>
  <si>
    <t>10901101 การปฏิบัติงานฟาร์ม 1 [1.00]</t>
  </si>
  <si>
    <t>การประมงและนวัตกรรมการผลิตสัตว์น้ำ</t>
  </si>
  <si>
    <t>พล453 โภชนศาสตร์ผลิตภัณฑ์ประมง [3.00]</t>
  </si>
  <si>
    <t>พล451 เทคโนโลยีการแปรรูปผลิตภัณฑ์ประมง [3.00]</t>
  </si>
  <si>
    <t>พล441 สถิติเบื้องต้นและระเบียบวิธีวิจัยทางการประมง [3.00]</t>
  </si>
  <si>
    <t>พล428 วิทยาต่อมไร้ท่อการสืบพันธ์ของปลา [3.00]</t>
  </si>
  <si>
    <t>พล427 การปรับปรุงพันธุ์สัตว์น้ำ [3.00]</t>
  </si>
  <si>
    <t>พล425 การจัดการโรงเพาะฟักสัตว์น้ำ [3.00]</t>
  </si>
  <si>
    <t>พล421 การเพาะเลี้ยงกุ้ง [3.00]</t>
  </si>
  <si>
    <t>พล341 วิทยาศาสตร์และเทคโนโลยีการประมงที่นำสมัย [3.00]</t>
  </si>
  <si>
    <t>พล331 โภชนศาสตร์และเทคโนโลยีการผลิตอาหารสัตว์น้ำ [3.00]</t>
  </si>
  <si>
    <t>พล322 การเพาะเลี้ยงปลาสวยงามเบื้องต้น [3.00]</t>
  </si>
  <si>
    <t>พล321 การเพาะเลี้ยงสัตว์น้ำชายฝั่ง [3.00]</t>
  </si>
  <si>
    <t>พล312 คุณภาพน้ำสำหรับการเพาะเลี้ยงสัตว์น้ำ [3.00]</t>
  </si>
  <si>
    <t>พล222 หลักการพันธุศาสตร์สัตว์น้ำ [3.00]</t>
  </si>
  <si>
    <t>พล221 หลักการเพาะเลี้ยงสัตว์น้ำ [3.00]</t>
  </si>
  <si>
    <t>ทป498 การเรียนรู้อิสระ [9.00]</t>
  </si>
  <si>
    <t>ทป497 สหกิจศึกษา [9.00]</t>
  </si>
  <si>
    <t>ทป494 สัมมนา [1.00]</t>
  </si>
  <si>
    <t>ทป493 ปัญหาพิเศษ [3.00]</t>
  </si>
  <si>
    <t>ชป323 เทคโนโลยีชีวภาพเบื้องต้นทางการประมง [3.00]</t>
  </si>
  <si>
    <t>ชป322 โรคและปรสิตสัตว์น้ำ [3.00]</t>
  </si>
  <si>
    <t>ชป231 การดำน้ำเพื่อการอนุรักษ์ทรัพยากรธรรมชาติทางทะเล [3.00]</t>
  </si>
  <si>
    <t>จป413 การประกวดและตัดสินสัตว์น้ำ [3.00]</t>
  </si>
  <si>
    <t>จป323 การตลาดสินค้าประมงสำหรับเจ้าของธุรกิจ [3.00]</t>
  </si>
  <si>
    <t>จป321 การจัดการฟาร์มเพาะเลี้ยงสัตว์น้ำ [3.00]</t>
  </si>
  <si>
    <t>จป211 นิเวศวิทยาชายฝั่ง [3.00]</t>
  </si>
  <si>
    <t>สถ497 สหกิจศึกษา [6.00]</t>
  </si>
  <si>
    <t>ภท493 โครงงานวิชาชีพภูมิทัศน์ [3.00]</t>
  </si>
  <si>
    <t>ภท475 การออกแบบวางผังภูมิทัศน์ชุมชนเมือง [3.00]</t>
  </si>
  <si>
    <t>ภท451 ป่าไม้ในเมือง [3.00]</t>
  </si>
  <si>
    <t>ภท446 การบริหารจัดการธุรกิจภูมิทัศน์ [3.00]</t>
  </si>
  <si>
    <t>ภท445 การดูแลรักษางานภูมิทัศน์ [3.00]</t>
  </si>
  <si>
    <t>ภท444 การดูแลรักษาต้นไม้ใหญ่ [3.00]</t>
  </si>
  <si>
    <t>ภท436 การวางแผนและออกแบบพื้นที่นันทนาการ [3.00]</t>
  </si>
  <si>
    <t>ภท385 ปฏิบัติการก่อสร้างภูมิทัศน์ 2 [3.00]</t>
  </si>
  <si>
    <t>ภท373 การบริหารและการจัดการธุรกิจสนามกอล์ฟ [3.00]</t>
  </si>
  <si>
    <t>ภท372 การจัดการดินและน้ำสำหรับสนามกอล์ฟ [3.00]</t>
  </si>
  <si>
    <t>ภท371 หลักการออกแบบสนามกอล์ฟและการก่อสร้างเบื้องต้น [3.00]</t>
  </si>
  <si>
    <t>ภท361 นิเวศน์วิทยา และการจัดการสิ่งแวดล้อมสนามกอล์ฟ [3.00]</t>
  </si>
  <si>
    <t>ภท356 วนวัฒน์วิทยาเพื่องานภูมิทัศน์ [3.00]</t>
  </si>
  <si>
    <t>ภท343 การบริหารงานก่อสร้างภูมิทัศน์ [3.00]</t>
  </si>
  <si>
    <t>ภท342 การสร้างและตกแต่งภูมิทัศน์ [3.00]</t>
  </si>
  <si>
    <t>ภท341 วัสดุและเทคนิควิธีการก่อสร้างภูมิทัศน์ [3.00]</t>
  </si>
  <si>
    <t>ภท335 พืชพรรณ และการออกแบบ 2 [3.00]</t>
  </si>
  <si>
    <t>ภท334 พืชพรรณและการออกแบบ 1 [3.00]</t>
  </si>
  <si>
    <t>ภท332 การออกแบบภูมิทัศน์ 2 [3.00]</t>
  </si>
  <si>
    <t>ภท324 ภูมิทัศน์และนวัตกรรม [3.00]</t>
  </si>
  <si>
    <t>ภท323 ภูมิสารสนเทศเพื่องานภูมิทัศน์ [3.00]</t>
  </si>
  <si>
    <t>ภท315 การประมาณราคาการก่อสร้างภูมิทัศน์ [3.00]</t>
  </si>
  <si>
    <t>ภท284 กลศาสตร์โครงสร้างในงานภูมิทัศน์ [2.00]</t>
  </si>
  <si>
    <t>ภท283 การสำรวจเพื่องานภูมิทัศน์ [3.00]</t>
  </si>
  <si>
    <t>ภท282 ปฏิบัติการก่อสร้างภูมิทัศน์ 1 [2.00]</t>
  </si>
  <si>
    <t>ภท253 วัสดุพืชพรรณสำหรับงานภูมิทัศน์ 2 [3.00]</t>
  </si>
  <si>
    <t>ภท252 วัสดุพืชพรรณสำหรับงานภูมิทัศน์ 1 [3.00]</t>
  </si>
  <si>
    <t>ภท231 การออกแบบภูมิทัศน์ 1 [3.00]</t>
  </si>
  <si>
    <t>ภท222 คอมพิวเตอร์สำหรับงานนำเสนอ [2.00]</t>
  </si>
  <si>
    <t>ภท221 คอมพิวเตอร์สำหรับงานเขียนแบบ [2.00]</t>
  </si>
  <si>
    <t>ภท214 สรีระวิทยาของพืชสำหรับงานภูมิทัศน์ [3.00]</t>
  </si>
  <si>
    <t>ภท152 รุกขวิทยาสำหรับงานภูมิทัศน์ [2.00]</t>
  </si>
  <si>
    <t>11003029 การบริหารและการจัดการธุรกิจสนามกอล์ฟ [3.00]</t>
  </si>
  <si>
    <t>11003026 นิเวศน์วิทยา และการจัดการสิ่งแวดล้อมสนามกอล์ฟ [3.00]</t>
  </si>
  <si>
    <t>11003021 วนวัฒน์วิทยาเพื่องานภูมิทัศน์ [3.00]</t>
  </si>
  <si>
    <t>11003020 การออกแบบวางผังภูมิทัศน์ชุมชนเมือง [3.00]</t>
  </si>
  <si>
    <t>11003019 การวางแผนออกแบบพื้นที่นันทนาการ [3.00]</t>
  </si>
  <si>
    <t>11003016 ภูมิสารสนเทศเพื่องานภูมิทัศน์ [3.00]</t>
  </si>
  <si>
    <t>11003015 ปฏิบัติวิชาชีพในงานภูมิสถาปัตยกรรม [7.00]</t>
  </si>
  <si>
    <t>11003012 การบริหารจัดการธุรกิจภูมิทัศน์ [2.00]</t>
  </si>
  <si>
    <t>11003007 วัสดุและเทคโนโลยีการก่อสร้างภูมิสถาปัตยกรรม 1 [3.00]</t>
  </si>
  <si>
    <t>11003002 ธรรมชาติวิทยาภูมิทัศน์ [3.00]</t>
  </si>
  <si>
    <t>11003001 การแสดงแบบในงานภูมิสถาปัตยกรรม [3.00]</t>
  </si>
  <si>
    <t>11001038 คอมพิวเตอร์ขั้นสูงในงานออกแบบภูมิสถาปัตยกรรม [3.00]</t>
  </si>
  <si>
    <t>11001018 การออกแบบเบื้องต้น [3.00]</t>
  </si>
  <si>
    <t>11001009 วัสดุพืชพรรณและการเลือกใช้1 [3.00]</t>
  </si>
  <si>
    <t>11001006 การออกแบบสถาปัตยกรรม [5.00]</t>
  </si>
  <si>
    <t>11001003 ภูมิสถาปัตยกรรมเบื้องต้น [3.00]</t>
  </si>
  <si>
    <t>11001002 เลขะนิเทศ [3.00]</t>
  </si>
  <si>
    <t>เทคโนโลยีภูมิทัศน์</t>
  </si>
  <si>
    <t>สว694 วิทยานิพนธ์ 4 [12.00]</t>
  </si>
  <si>
    <t>สว692 วิทยานิพนธ์ 2 [6.00]</t>
  </si>
  <si>
    <t>ผม512 ปฏิบัติการวางผังเมืองและสภาพแวดล้อม [3.00]</t>
  </si>
  <si>
    <t>การออกแบบและวางแผนสิ่งแวดล้อม</t>
  </si>
  <si>
    <t>ผม694 วิทยานิพนธ์ 4 [12.00]</t>
  </si>
  <si>
    <t>ผม693 วิทยานิพนธ์ 3 [12.00]</t>
  </si>
  <si>
    <t>ผม692 วิทยานิพนธ์ 2 [6.00]</t>
  </si>
  <si>
    <t>ผม691 วิทยานิพนธ์ 1 [6.00]</t>
  </si>
  <si>
    <t>ผม594 สัมมนา 4 [1.00]</t>
  </si>
  <si>
    <t>ผม593 สัมมนา 3 [1.00]</t>
  </si>
  <si>
    <t>ผม592 สัมมนา 2 [1.00]</t>
  </si>
  <si>
    <t>ผม591 สัมมนา 1 [1.00]</t>
  </si>
  <si>
    <t>ผม524 ปฏิบัติเสริมทักษะวิชาชีพการวางผังเมืองและสภาพแวดล้อม [3.00]</t>
  </si>
  <si>
    <t>ผม521 ภูมิสารสนเทศเพื่อการวางผังเมืองและสภาพแวดล้อม [3.00]</t>
  </si>
  <si>
    <t>ผม516 บูรณาการเพื่อการวางผังเมืองและสภาพแวดล้อม [3.00]</t>
  </si>
  <si>
    <t>ผม515 การบริหารจัดการเมืองและนิเวศแวดล้อมอย่างมีส่วนร่วม [3.00]</t>
  </si>
  <si>
    <t>ผม514 การวางแผนโครงสร้างพื้นฐานสีเขียว [3.00]</t>
  </si>
  <si>
    <t>ผม501 ระเบียบวิธีวิจัย [3.00]</t>
  </si>
  <si>
    <t>การวางผังเมืองและสภาพแวดล้อม</t>
  </si>
  <si>
    <t>สถ582 วิทยานิพนธ์ทางสถาปัตยกรรม [9.00]</t>
  </si>
  <si>
    <t>สถ581 เตรียมวิทยานิพนธ์ [3.00]</t>
  </si>
  <si>
    <t>สถ561 การอนุรักษ์ชุมชนเมือง [3.00]</t>
  </si>
  <si>
    <t>สถ541 ปฏิบัติวิชาชีพสถาปัตยกรรม [3.00]</t>
  </si>
  <si>
    <t>สถ492 การฝึกงาน [3.00]</t>
  </si>
  <si>
    <t>สถ491 การสื่อสารในการปฏิบัติวิชาชีพ 3 [1.00]</t>
  </si>
  <si>
    <t>สถ482 ออกแบบสถาปัตยกรรมเพื่อความยั่งยืน 2 [5.00]</t>
  </si>
  <si>
    <t>สถ481 ออกแบบสถาปัตยกรรมเพื่อความยั่งยืน 1 [5.00]</t>
  </si>
  <si>
    <t>สถ471 แบบจำลองสารสนเทศอาคารและระบบสารสนเทศภูมิศาสตร์สำหรับงานสถาปัตยกรรม [3.00]</t>
  </si>
  <si>
    <t>สถ461 ผังเมืองเบื้องต้น [3.00]</t>
  </si>
  <si>
    <t>สถ451 การออกแบบสิ่งแวดล้อมในงานสถาปัตยกรรม [3.00]</t>
  </si>
  <si>
    <t>สถ441 การประมาณราคาในงานสถาปัตยกรรม [3.00]</t>
  </si>
  <si>
    <t>สถ432 ธุรกิจทางสถาปัตยกรรม [3.00]</t>
  </si>
  <si>
    <t>สถ431 การวิเคราะห์และการบริหารโครงการสถาปัตยกรรม [3.00]</t>
  </si>
  <si>
    <t>สถ423 การออกแบบสถาปัตยกรรมภายในเบื้องต้น [3.00]</t>
  </si>
  <si>
    <t>สถ422 ที่อยู่อาศัยและอสังหาริมทัพย์ [3.00]</t>
  </si>
  <si>
    <t>สถ392 การสื่อสารในการปฏิบัติวิชาชีพ 2 [1.00]</t>
  </si>
  <si>
    <t>สถ391 การสื่อสารในการปฏิบัติวิชาชีพ 1 [1.00]</t>
  </si>
  <si>
    <t>สถ382 ออกแบบสถาปัตยกรรมเพื่อสิ่งแวดล้อม 2 [5.00]</t>
  </si>
  <si>
    <t>สถ381 ออกแบบสถาปัตยกรรมเพื่อสิ่งแวดล้อม 1 [5.00]</t>
  </si>
  <si>
    <t>สถ376 ระบบโครงสร้างงานสถาปัตยกรรมและภูมิสถาปัตยกรรม [3.00]</t>
  </si>
  <si>
    <t>สถ375 ระบบโครงสร้างงานสถาปัตยกรรมและภูมิสถาปัตยกรรม [3.00]</t>
  </si>
  <si>
    <t>สถ374 เทคโนโลยีสิ่งแวดล้อมทางอาคาร 2 [3.00]</t>
  </si>
  <si>
    <t>สถ373 คอมพิวเตอร์ขั้นสูงสำหรับงานสถาปัตยกรรม [3.00]</t>
  </si>
  <si>
    <t>สถ372 การออกแบบโครงสร้างคอนกรีตเสริมเหล็กในงานสถาปัตยกรรม [3.00]</t>
  </si>
  <si>
    <t>สถ371 เทคโนโลยีสิ่งแวดล้อมทางอาคาร 1 [3.00]</t>
  </si>
  <si>
    <t>สถ351 การประเมินสภาวะแวดล้อมและความยั่งยืนอาคาร [3.00]</t>
  </si>
  <si>
    <t>สถ321 สถาปัตยกรรมพื้นถิ่นประยุกต์ [3.00]</t>
  </si>
  <si>
    <t>สถ311 ปรัชญาในการออกแบบสถาปัตยกรรม [3.00]</t>
  </si>
  <si>
    <t>สถ282 ออกแบบภูมิสังคมสถาปัตยกรรม 2 [5.00]</t>
  </si>
  <si>
    <t>สถ281 ออกแบบภูมิสังคมสถาปัตยกรรม 1 [5.00]</t>
  </si>
  <si>
    <t>สถ275 คอมพิวเตอร์พื้นฐานสำหรับงานสถาปัตยกรรม [3.00]</t>
  </si>
  <si>
    <t>สถ274 การออกแบบโครงสร้างไม้และเหล็กในงานสถาปัตยกรรม [3.00]</t>
  </si>
  <si>
    <t>สถ273 เทคโนโลยีอาคาร 2 [3.00]</t>
  </si>
  <si>
    <t>สถ272 กลศาสตร์โครงสร้างสำหรับงานสถาปัตยกรรมและงานภูมิทัศน์ [3.00]</t>
  </si>
  <si>
    <t>สถ271 เทคโนโลยีอาคาร 1 [3.00]</t>
  </si>
  <si>
    <t>สถ270 กลศาสตร์โครงสร้างสำหรับงานสถาปัตยกรรมและงานภูมิทัศน์ [3.00]</t>
  </si>
  <si>
    <t>สถ241 สำรวจและการวางผังบริเวณ [3.00]</t>
  </si>
  <si>
    <t>สถ181 ออกแบบสถาปัตยกรรมเบื้องต้น [5.00]</t>
  </si>
  <si>
    <t>สถ171 พื้นฐานการเขียนแบบสถาปัตยกรรม [3.00]</t>
  </si>
  <si>
    <t>สถ141 พื้นฐานงานก่อสร้างเบื้องต้น [3.00]</t>
  </si>
  <si>
    <t>สถ114 ประวัติศาสตร์สถาปัตยกรรม [3.00]</t>
  </si>
  <si>
    <t>สถ113 ประวัติศาสตร์ศิลปะ [3.00]</t>
  </si>
  <si>
    <t>สถ112 การแสดงแบบและพื้นฐานการออกแบบศิลปะ [3.00]</t>
  </si>
  <si>
    <t>สถ111 หลักการออกแบบสถาปัตยกรรมเบื้องต้น [3.00]</t>
  </si>
  <si>
    <t>สถาปัตยกรรม</t>
  </si>
  <si>
    <t>สถ497 สหกิจศึกษา [9.00]</t>
  </si>
  <si>
    <t>ภส599 สัมมนาภูมิสถาปัตยกรรม [3.00]</t>
  </si>
  <si>
    <t>ภส598 วิทยานิพนธ์ [9.00]</t>
  </si>
  <si>
    <t>ภส593 ปฏิบัติวิชาชีพภูมิสถาปัตยกรรม [2.00]</t>
  </si>
  <si>
    <t>ภส499 ภูมิทัศนศึกษาต่างประเทศ [3.00]</t>
  </si>
  <si>
    <t>ภส498 ภูมิทัศนศึกษาภายในประเทศ [3.00]</t>
  </si>
  <si>
    <t>ภส496 การเตรียมวิทยานิพนธ์ [3.00]</t>
  </si>
  <si>
    <t>ภส494 ภูมิสถาปัตยกรรมเชิงปฏิบัติการ [3.00]</t>
  </si>
  <si>
    <t>ภส490 กฎหมายที่ดิน ผังเมืองและสิ่งแวดล้อม [3.00]</t>
  </si>
  <si>
    <t>ภส471 การวางผังเมืองและชุมชนอย่างยั่งยืน [3.00]</t>
  </si>
  <si>
    <t>ภส446 การบริหารงานก่อสร้างและการดูแลรักษางานภูมิสถาปัตยกรรม [3.00]</t>
  </si>
  <si>
    <t>ภส444 การก่อสร้างทางภูมิสถาปัตยกรรม 4 [3.00]</t>
  </si>
  <si>
    <t>ภส443 การก่อสร้างทางภูมิสถาปัตยกรรม 3 [3.00]</t>
  </si>
  <si>
    <t>ภส435 การออกแบบภูมิสถาปัตยกรรม 5 [5.00]</t>
  </si>
  <si>
    <t>ภส434 การออกแบบภูมิสถาปัตยกรรม 4 [5.00]</t>
  </si>
  <si>
    <t>ภส395 ปฏิบัติงานภูมิสถาปัตยกรรมภาคสนาม [3.00]</t>
  </si>
  <si>
    <t>ภส394 การสื่อสารในการปฏิบัติวิชาชีพ [3.00]</t>
  </si>
  <si>
    <t>ภส354 การออกแบบวางผังพืชพรรณ 2 [3.00]</t>
  </si>
  <si>
    <t>ภส353 การออกแบบวางผังพืชพรรณ 1 [3.00]</t>
  </si>
  <si>
    <t>ภส342 การก่อสร้างทางภูมิสถาปัตยกรรม 2 [3.00]</t>
  </si>
  <si>
    <t>ภส341 การก่อสร้างทางภูมิสถาปัตยกรรม 1 [3.00]</t>
  </si>
  <si>
    <t>ภส339 การออกแบบร่างภูมิสถาปัตยกรรม 3 [1.00]</t>
  </si>
  <si>
    <t>ภส338 การออกแบบร่างภูมิสถาปัตยกรรม 2 [1.00]</t>
  </si>
  <si>
    <t>ภส333 การออกแบบภูมิสถาปัตยกรรม 3 [4.00]</t>
  </si>
  <si>
    <t>ภส332 การออกแบบภูมิสถาปัตยกรรม 2 [4.00]</t>
  </si>
  <si>
    <t>ภส330 แนวคิดและปรัชญาในงานภูมิสถาปัตยกรรม [3.00]</t>
  </si>
  <si>
    <t>ภส261 นิเวศวิทยาและหลักอนุรักษ์วิทยา [3.00]</t>
  </si>
  <si>
    <t>ภส252 วัสดุพืชพรรณและการเลือกใช้ 2 [3.00]</t>
  </si>
  <si>
    <t>ภส251 วัสดุพืชพรรณและการเลือกใช้ 1 [3.00]</t>
  </si>
  <si>
    <t>ภส237 การออกแบบร่างภูมิสถาปัตยกรรม 1 [1.00]</t>
  </si>
  <si>
    <t>ภส231 การออกแบบภูมิสถาปัตยกรรม 1 [4.00]</t>
  </si>
  <si>
    <t>ภส226 การเก็บรวบรวมและวิเคราะห์ข้อมูลในงานภูมิสถาปัตยกรรม [3.00]</t>
  </si>
  <si>
    <t>ภส225 คอมพิวเตอร์ขั้นสูงในงานภูมิสถาปัตยกรรม [2.00]</t>
  </si>
  <si>
    <t>ภส224 คอมพิวเตอร์พื้นฐานสำหรับงานภูมิสถาปัตยกรรม [2.00]</t>
  </si>
  <si>
    <t>ภส223 เทคโนโลยีการเขียนแบบ [2.00]</t>
  </si>
  <si>
    <t>ภส121 ภูมิสถาปัตยกรรมเบื้องต้น [3.00]</t>
  </si>
  <si>
    <t>11001113 ประวัติศาสตร์ศิลปะและสถาปัตยกรรม [3.00]</t>
  </si>
  <si>
    <t>11001005 ระบบโครงสร้างงานสถาปัตยกรรมและภูมิสถาปัตยกรรม [3.00]</t>
  </si>
  <si>
    <t>11001004 พื้นฐานการแสดงแบบก่อสร้างและวัสดุ [3.00]</t>
  </si>
  <si>
    <t>ภูมิสถาปัตยกรรม</t>
  </si>
  <si>
    <t>31603896 ดุษฎีนิพนธ์ 6 [12.00]</t>
  </si>
  <si>
    <t>31603895 ดุษฎีนิพนธ์ 5 [12.00]</t>
  </si>
  <si>
    <t>31603894 ดุษฎีนิพนธ์ 4 [6.00]</t>
  </si>
  <si>
    <t>31603892 ดุษฎีนิพนธ์ 2 [6.00]</t>
  </si>
  <si>
    <t>31603891 ดุษฎีนิพนธ์ 1 [6.00]</t>
  </si>
  <si>
    <t>31603796 สัมมนา 6 [1.00]</t>
  </si>
  <si>
    <t>31603795 สัมมนา 5 [1.00]</t>
  </si>
  <si>
    <t>31603794 สัมมนา 4 [1.00]</t>
  </si>
  <si>
    <t>31603793 สัมมนา 3 [1.00]</t>
  </si>
  <si>
    <t>31603792 สัมมนา 2 [1.00]</t>
  </si>
  <si>
    <t>31603791 สัมมนา 1 [1.00]</t>
  </si>
  <si>
    <t>31603733 การบริหารจัดการระบบเกษตรดิจิทัล [3.00]</t>
  </si>
  <si>
    <t>31603731 อนาคตศาสตร์สำหรับการจัดการธุรกิจ [3.00]</t>
  </si>
  <si>
    <t>31603720 การประเมินผลการพัฒนาเศรษฐกิจดิจิทัลและนวัตกรรมการจัดการ [3.00]</t>
  </si>
  <si>
    <t>31603701 ระเบียบวิธีวิจัยทางสังคมศาสตร์บูรณาการขั้นสูง [3.00]</t>
  </si>
  <si>
    <t>เศรษฐศาสตร์ดิจิทัลและนวัตกรรมการจัดการ</t>
  </si>
  <si>
    <t>กท896 ดุษฎีนิพนธ์ 6 [12.00]</t>
  </si>
  <si>
    <t>กท895 ดุษฎีนิพนธ์ 5 [12.00]</t>
  </si>
  <si>
    <t>กท894 ดุษฎีนิพนธ์ 4 [6.00]</t>
  </si>
  <si>
    <t>กท893 ดุษฎีนิพนธ์ 3 [6.00]</t>
  </si>
  <si>
    <t>กท892 ดุษฎีนิพนธ์ 2 [6.00]</t>
  </si>
  <si>
    <t>กท891 ดุษฎีนิพนธ์ 1 [6.00]</t>
  </si>
  <si>
    <t>กท796 สัมมนา 6 [1.00]</t>
  </si>
  <si>
    <t>กท795 สัมมนา 5 [1.00]</t>
  </si>
  <si>
    <t>กท794 สัมมนา 4 [1.00]</t>
  </si>
  <si>
    <t>กท793 สัมมนา 3 [1.00]</t>
  </si>
  <si>
    <t>กท792 สัมมนา 2 [1.00]</t>
  </si>
  <si>
    <t>กท791 สัมมนา 1 [1.00]</t>
  </si>
  <si>
    <t>กท710 ทฤษฎีการจัดการเชิงกลยุทธ์เพื่อการจัดการการท่องเที่ยว [3.00]</t>
  </si>
  <si>
    <t>กท701 ระเบียบวิธีวิจัยทางจัดการการท่องเที่ยวขั้นสูง [3.00]</t>
  </si>
  <si>
    <t>การจัดการการท่องเที่ยว</t>
  </si>
  <si>
    <t>21603692 วิทยานิพนธ์ 2 [6.00]</t>
  </si>
  <si>
    <t>21603691 วิทยานิพนธ์ 1 [6.00]</t>
  </si>
  <si>
    <t>21603685 การค้นคว้าอิสระ [6.00]</t>
  </si>
  <si>
    <t>21603594 สัมมนา 4 [1.00]</t>
  </si>
  <si>
    <t>21603593 สัมมนา 3 [1.00]</t>
  </si>
  <si>
    <t>21603592 สัมมนา 2 [1.00]</t>
  </si>
  <si>
    <t>21603591 สัมมนา 1 [1.00]</t>
  </si>
  <si>
    <t>21603552 การจัดการเกษตรและสิ่งแวดล้อมแห่งอนาคต [3.00]</t>
  </si>
  <si>
    <t>21603543 กลยุทธ์การพัฒนาผู้ประกอบการปราดเปรื่อง [3.00]</t>
  </si>
  <si>
    <t>21603542 การตลาดนวัตกรรมและเทคโนโลยีดิจิทัล [3.00]</t>
  </si>
  <si>
    <t>21603541 การวิเคราะห์พฤติกรรมผู้บริโภคยุคใหม่ [3.00]</t>
  </si>
  <si>
    <t>21603522 การออกแบบความคิดสำหรับนวัตกรรมการจัดการ [3.00]</t>
  </si>
  <si>
    <t>21603521 การบริหารธุรกิจยุคเศรษฐกิจดิจิทัล [3.00]</t>
  </si>
  <si>
    <t>21603512 เทคโนโลยีดิจิทัลเพื่อธุรกิจและเศรษฐกิจ [3.00]</t>
  </si>
  <si>
    <t>21603511 ทฤษฎีและการประยุกต์ทางเศรษฐศาสตร์ [3.00]</t>
  </si>
  <si>
    <t>21603501 ระเบียบวิธีวิจัยทางสังคมศาสตร์บูรณาการ [3.00]</t>
  </si>
  <si>
    <t>กท694 วิทยานิพนธ์ 4 [12.00]</t>
  </si>
  <si>
    <t>กท693 วิทยานิพนธ์ 3 [12.00]</t>
  </si>
  <si>
    <t>กท692 วิทยานิพนธ์ 2 [6.00]</t>
  </si>
  <si>
    <t>กท593 สัมมนา 3 [1.00]</t>
  </si>
  <si>
    <t>กท592 สัมมนา 2 [1.00]</t>
  </si>
  <si>
    <t>กท512 การจัดการท่องเที่ยวเชิงเกษตรขั้นสูง [3.00]</t>
  </si>
  <si>
    <t>กท510 การจัดการการท่องเที่ยวเชิงบูรณาการ [3.00]</t>
  </si>
  <si>
    <t>กอ896 ดุษฎีนิพนธ์ 6 [12.00]</t>
  </si>
  <si>
    <t>กอ895 ดุษฎีนิพนธ์ 5 [12.00]</t>
  </si>
  <si>
    <t>กอ894 ดุษฎีนิพนธ์ 4 [6.00]</t>
  </si>
  <si>
    <t>กอ893 ดุษฎีนิพนธ์ 3 [6.00]</t>
  </si>
  <si>
    <t>กอ892 ดุษฎีนิพนธ์ 2 [6.00]</t>
  </si>
  <si>
    <t>กอ796 สัมมนา 6 [1.00]</t>
  </si>
  <si>
    <t>กอ795 สัมมนา 5 [1.00]</t>
  </si>
  <si>
    <t>กอ794 สัมมนา 4 [1.00]</t>
  </si>
  <si>
    <t>กอ793 สัมมนา 3 [1.00]</t>
  </si>
  <si>
    <t>กอ792 สัมมนา 2 [1.00]</t>
  </si>
  <si>
    <t>กอ702 ปัจจัยการผลิตสำหรับการเกษตรอินทรีย์ [3.00]</t>
  </si>
  <si>
    <t>การจัดการเกษตรอินทรีย์</t>
  </si>
  <si>
    <t>กอ694 วิทยานิพนธ์ 4 [12.00]</t>
  </si>
  <si>
    <t>กอ693 วิทยานิพนธ์ 3 [12.00]</t>
  </si>
  <si>
    <t>กอ692 วิทยานิพนธ์ 2 [6.00]</t>
  </si>
  <si>
    <t>กอ691 วิทยานิพนธ์ 1 [6.00]</t>
  </si>
  <si>
    <t>กอ594 สัมมนา 4 [1.00]</t>
  </si>
  <si>
    <t>กอ593 สัมมนา 3 [1.00]</t>
  </si>
  <si>
    <t>กอ592 สัมมนา 2 [1.00]</t>
  </si>
  <si>
    <t>กอ591 สัมมนา 1 [1.00]</t>
  </si>
  <si>
    <t>กอ502 ระบบมาตรฐานเกษตรอินทรีย์ [3.00]</t>
  </si>
  <si>
    <t>กอ501 ระเบียบวิธีวิจัยทางสหวิทยาการการจัดการเกษตรอินทรีย์ [3.00]</t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</si>
  <si>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(คณะเทคโนโลยีการประมงและทรัพยากรทางน้ำ)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</si>
  <si>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(คณะสัตวศาสตร์และเทคโนโลยี)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</si>
  <si>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(คณะวิทยาศาสตร์)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</si>
  <si>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(คณะวิศวกรรมและอุตสาหกรรมเกษตร)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</si>
  <si>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(วิทยาลัยพลังงานทดแทน)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</si>
  <si>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(คณะสถาปัตยกรรมศาสตร์และการออกแบบสิ่งแวดล้อม)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</si>
  <si>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(คณะพยาบาลศาสตร์)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</si>
  <si>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(คณะบริหารธุรกิจ)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</si>
  <si>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(คณะศิลปศาสตร์)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</si>
  <si>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(คณะพัฒนาการท่องเที่ยว)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</si>
  <si>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(คณะสารสนเทศและการสื่อสาร)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</si>
  <si>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(วิทยาลัยบริหารศาสตร์)</t>
    </r>
  </si>
  <si>
    <r>
      <t>รายงานการวิเคราะห์นักศึกษาเต็มเวลา (FTES) ประจำปีการศึกษา 2566 (</t>
    </r>
    <r>
      <rPr>
        <b/>
        <sz val="20"/>
        <color rgb="FFFF0000"/>
        <rFont val="Angsana New"/>
        <family val="1"/>
      </rPr>
      <t>วิทยาลัยนานาชาติ)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</si>
  <si>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(มหาวิทยาลัยแม่โจ้ - แพร่)</t>
    </r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</si>
  <si>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rgb="FFFF0000"/>
        <rFont val="Angsana New"/>
        <family val="1"/>
      </rPr>
      <t>(มหาวิทยาลัยแม่โจ้ - ชุมพร)</t>
    </r>
  </si>
  <si>
    <t>รายงานการวิเคราะห์นักศึกษาเต็มเวลา (FTES) ประจำปีการศึกษา 2566 (ภาพรวมมหาวิทยาลัย)</t>
  </si>
  <si>
    <t>ส่วนกลาง(คณะผลิตฯ)</t>
  </si>
  <si>
    <t>เกษตรศาสตร์ วิชาเอกเกษตรอินทรีย์</t>
  </si>
  <si>
    <t>พืชสวน วิชาเอกพืชสวนประดับ</t>
  </si>
  <si>
    <r>
      <rPr>
        <b/>
        <sz val="16"/>
        <color rgb="FFFF0000"/>
        <rFont val="AngsanaUPC"/>
        <family val="1"/>
      </rPr>
      <t>เกษตรศาสตร์ วิชาเอก</t>
    </r>
    <r>
      <rPr>
        <b/>
        <sz val="16"/>
        <color theme="1"/>
        <rFont val="AngsanaUPC"/>
        <family val="1"/>
      </rPr>
      <t>พืชไร่</t>
    </r>
  </si>
  <si>
    <r>
      <rPr>
        <b/>
        <sz val="16"/>
        <color rgb="FFFF0000"/>
        <rFont val="AngsanaUPC"/>
        <family val="1"/>
      </rPr>
      <t>เกษตรศาสตร์ วิชาเอก</t>
    </r>
    <r>
      <rPr>
        <b/>
        <sz val="16"/>
        <color theme="1"/>
        <rFont val="AngsanaUPC"/>
        <family val="1"/>
      </rPr>
      <t>ปฐพีศาสตร์</t>
    </r>
  </si>
  <si>
    <t>รายงานการวิเคราะห์จำนวนหน่วยกิต (SCH) และจำนวนนักศึกษาเต็มเวลา (FTES) ประจำปีการศึกษา 2566
(คณะผลิตกรรมการเกษตร 2566)</t>
  </si>
  <si>
    <r>
      <rPr>
        <b/>
        <sz val="16"/>
        <color rgb="FF0070C0"/>
        <rFont val="Angsana New"/>
        <family val="1"/>
      </rPr>
      <t>หลักสูตรปรัชญาดุษฎีบัณฑิต สาขาวิชา</t>
    </r>
    <r>
      <rPr>
        <b/>
        <sz val="16"/>
        <color theme="1"/>
        <rFont val="Angsana New"/>
        <family val="1"/>
        <charset val="222"/>
      </rPr>
      <t>บริหารธุรกิจ</t>
    </r>
  </si>
  <si>
    <t>หลักสูตรบริหารธุรกิจบัณฑิต (นวัตกรรมการตลาดและการตลาดดิจิทัล)</t>
  </si>
  <si>
    <r>
      <rPr>
        <b/>
        <sz val="16"/>
        <color rgb="FF0070C0"/>
        <rFont val="Angsana New"/>
        <family val="1"/>
      </rPr>
      <t>หลักสูตร</t>
    </r>
    <r>
      <rPr>
        <b/>
        <sz val="16"/>
        <color theme="1"/>
        <rFont val="Angsana New"/>
        <family val="1"/>
        <charset val="222"/>
      </rPr>
      <t>บริหารธุรกิจ</t>
    </r>
    <r>
      <rPr>
        <b/>
        <sz val="16"/>
        <color rgb="FF0070C0"/>
        <rFont val="Angsana New"/>
        <family val="1"/>
      </rPr>
      <t>บัณฑิต</t>
    </r>
    <r>
      <rPr>
        <b/>
        <sz val="16"/>
        <color theme="1"/>
        <rFont val="Angsana New"/>
        <family val="1"/>
        <charset val="222"/>
      </rPr>
      <t xml:space="preserve"> </t>
    </r>
    <r>
      <rPr>
        <b/>
        <sz val="16"/>
        <color rgb="FF0070C0"/>
        <rFont val="Angsana New"/>
        <family val="1"/>
      </rPr>
      <t>(</t>
    </r>
    <r>
      <rPr>
        <b/>
        <sz val="16"/>
        <color theme="1"/>
        <rFont val="Angsana New"/>
        <family val="1"/>
        <charset val="222"/>
      </rPr>
      <t>การจัดการ)</t>
    </r>
  </si>
  <si>
    <r>
      <rPr>
        <b/>
        <sz val="16"/>
        <color rgb="FF0070C0"/>
        <rFont val="Angsana New"/>
        <family val="1"/>
      </rPr>
      <t>หลักสูตร</t>
    </r>
    <r>
      <rPr>
        <b/>
        <sz val="16"/>
        <color theme="1"/>
        <rFont val="Angsana New"/>
        <family val="1"/>
        <charset val="222"/>
      </rPr>
      <t>บริหารธุรกิจ</t>
    </r>
    <r>
      <rPr>
        <b/>
        <sz val="16"/>
        <color rgb="FF0070C0"/>
        <rFont val="Angsana New"/>
        <family val="1"/>
      </rPr>
      <t>บัณฑิต</t>
    </r>
    <r>
      <rPr>
        <b/>
        <sz val="16"/>
        <color theme="1"/>
        <rFont val="Angsana New"/>
        <family val="1"/>
        <charset val="222"/>
      </rPr>
      <t xml:space="preserve"> </t>
    </r>
    <r>
      <rPr>
        <b/>
        <sz val="16"/>
        <color rgb="FF0070C0"/>
        <rFont val="Angsana New"/>
        <family val="1"/>
      </rPr>
      <t>(การบริหารการเงินและการลงทุน)</t>
    </r>
  </si>
  <si>
    <r>
      <rPr>
        <b/>
        <sz val="16"/>
        <color rgb="FF0070C0"/>
        <rFont val="Angsana New"/>
        <family val="1"/>
      </rPr>
      <t>หลักสูตรบริหารธุรกิจบัณฑิต สาขา</t>
    </r>
    <r>
      <rPr>
        <b/>
        <sz val="16"/>
        <color theme="1"/>
        <rFont val="Angsana New"/>
        <family val="1"/>
        <charset val="222"/>
      </rPr>
      <t xml:space="preserve">นวัตกรรมธุรกิจดิจิทัล </t>
    </r>
  </si>
  <si>
    <r>
      <rPr>
        <b/>
        <sz val="16"/>
        <color rgb="FF0070C0"/>
        <rFont val="Angsana New"/>
        <family val="1"/>
      </rPr>
      <t>หลักสูตรบริหารธุรกิจบัณฑิต</t>
    </r>
    <r>
      <rPr>
        <b/>
        <sz val="16"/>
        <color theme="1"/>
        <rFont val="Angsana New"/>
        <family val="1"/>
        <charset val="222"/>
      </rPr>
      <t xml:space="preserve"> </t>
    </r>
    <r>
      <rPr>
        <b/>
        <sz val="16"/>
        <color rgb="FF0070C0"/>
        <rFont val="Angsana New"/>
        <family val="1"/>
      </rPr>
      <t>สาขาวิชา</t>
    </r>
    <r>
      <rPr>
        <b/>
        <sz val="16"/>
        <color theme="1"/>
        <rFont val="Angsana New"/>
        <family val="1"/>
        <charset val="222"/>
      </rPr>
      <t>นวัตกรรมธุรกิจค้าปลีกสมัยใหม่</t>
    </r>
  </si>
  <si>
    <r>
      <rPr>
        <b/>
        <sz val="16"/>
        <color rgb="FF0070C0"/>
        <rFont val="Angsana New"/>
        <family val="1"/>
      </rPr>
      <t>หลักสูตร</t>
    </r>
    <r>
      <rPr>
        <b/>
        <sz val="16"/>
        <color theme="1"/>
        <rFont val="Angsana New"/>
        <family val="1"/>
        <charset val="222"/>
      </rPr>
      <t>บัญชี</t>
    </r>
    <r>
      <rPr>
        <b/>
        <sz val="16"/>
        <color rgb="FF0070C0"/>
        <rFont val="Angsana New"/>
        <family val="1"/>
      </rPr>
      <t>บัณฑิต</t>
    </r>
  </si>
  <si>
    <t>ส่วนกลาง คณะบริหารธุรกิจ</t>
  </si>
  <si>
    <r>
      <t xml:space="preserve">รายงานการวิเคราะห์นักศึกษาเต็มเวลา (FTES) ประจำปีการศึกษา 2566 </t>
    </r>
    <r>
      <rPr>
        <b/>
        <sz val="20"/>
        <color indexed="10"/>
        <rFont val="Angsana New"/>
        <family val="1"/>
      </rPr>
      <t>(คณะเศรษฐศาสตร์)</t>
    </r>
  </si>
  <si>
    <t>ส่วนกลางคณะเศรษฐศาสตร์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</si>
</sst>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4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Angsana New"/>
      <family val="1"/>
      <charset val="222"/>
    </font>
    <font>
      <b/>
      <sz val="16"/>
      <color theme="1"/>
      <name val="Angsana New"/>
      <family val="1"/>
      <charset val="222"/>
    </font>
    <font>
      <b/>
      <sz val="18"/>
      <color theme="1"/>
      <name val="Angsana New"/>
      <family val="1"/>
      <charset val="222"/>
    </font>
    <font>
      <b/>
      <sz val="20"/>
      <color theme="1"/>
      <name val="Angsana New"/>
      <family val="1"/>
    </font>
    <font>
      <b/>
      <sz val="20"/>
      <color rgb="FFFF0000"/>
      <name val="Angsana New"/>
      <family val="1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 New"/>
      <family val="2"/>
      <charset val="222"/>
    </font>
    <font>
      <b/>
      <sz val="16"/>
      <color theme="1"/>
      <name val="Tahoma"/>
      <family val="2"/>
      <charset val="222"/>
      <scheme val="minor"/>
    </font>
    <font>
      <b/>
      <sz val="18"/>
      <color theme="1"/>
      <name val="TH Sarabun New"/>
      <family val="2"/>
      <charset val="222"/>
    </font>
    <font>
      <b/>
      <u/>
      <sz val="16"/>
      <color theme="1"/>
      <name val="TH Sarabun New"/>
      <family val="2"/>
      <charset val="222"/>
    </font>
    <font>
      <sz val="16"/>
      <color theme="1"/>
      <name val="TH Sarabun New"/>
      <family val="2"/>
    </font>
    <font>
      <sz val="16"/>
      <color theme="1"/>
      <name val="Tahoma"/>
      <family val="2"/>
      <scheme val="minor"/>
    </font>
    <font>
      <sz val="16"/>
      <color theme="1"/>
      <name val="AngsanaUPC"/>
      <family val="1"/>
    </font>
    <font>
      <sz val="16"/>
      <name val="AngsanaUPC"/>
      <family val="1"/>
    </font>
    <font>
      <b/>
      <sz val="16"/>
      <color theme="1"/>
      <name val="AngsanaUPC"/>
      <family val="1"/>
    </font>
    <font>
      <sz val="16"/>
      <color rgb="FFFF0000"/>
      <name val="AngsanaUPC"/>
      <family val="1"/>
    </font>
    <font>
      <b/>
      <sz val="16"/>
      <color rgb="FFFF0000"/>
      <name val="AngsanaUPC"/>
      <family val="1"/>
    </font>
    <font>
      <b/>
      <sz val="18"/>
      <color theme="1"/>
      <name val="AngsanaUPC"/>
      <family val="1"/>
    </font>
    <font>
      <b/>
      <sz val="16"/>
      <color theme="1"/>
      <name val="Angsana New"/>
      <family val="1"/>
    </font>
    <font>
      <b/>
      <sz val="16"/>
      <color rgb="FF0070C0"/>
      <name val="Angsana New"/>
      <family val="1"/>
    </font>
    <font>
      <b/>
      <sz val="16"/>
      <color rgb="FF0070C0"/>
      <name val="Angsana New"/>
      <family val="1"/>
      <charset val="222"/>
    </font>
    <font>
      <b/>
      <sz val="20"/>
      <color indexed="10"/>
      <name val="Angsana New"/>
      <family val="1"/>
    </font>
    <font>
      <b/>
      <sz val="16"/>
      <color theme="1"/>
      <name val="TH Sarabun New"/>
      <family val="2"/>
    </font>
    <font>
      <sz val="16"/>
      <name val="TH Sarabun New"/>
      <family val="2"/>
    </font>
    <font>
      <sz val="16"/>
      <name val="Tahoma"/>
      <family val="2"/>
      <charset val="22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F4B183"/>
        <bgColor indexed="64"/>
      </patternFill>
    </fill>
    <fill>
      <patternFill patternType="solid">
        <fgColor rgb="FF9CC3E5"/>
        <bgColor indexed="64"/>
      </patternFill>
    </fill>
    <fill>
      <patternFill patternType="solid">
        <fgColor rgb="FF8496B0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BDF8A"/>
        <bgColor indexed="64"/>
      </patternFill>
    </fill>
    <fill>
      <patternFill patternType="solid">
        <fgColor rgb="FFFAC29A"/>
        <bgColor indexed="64"/>
      </patternFill>
    </fill>
    <fill>
      <patternFill patternType="solid">
        <fgColor rgb="FFB1D3EF"/>
        <bgColor indexed="64"/>
      </patternFill>
    </fill>
    <fill>
      <patternFill patternType="solid">
        <fgColor rgb="FF97AAC4"/>
        <bgColor indexed="64"/>
      </patternFill>
    </fill>
    <fill>
      <patternFill patternType="solid">
        <fgColor rgb="FFACEA81"/>
        <bgColor indexed="64"/>
      </patternFill>
    </fill>
    <fill>
      <patternFill patternType="solid">
        <fgColor rgb="FFFBEBBD"/>
        <bgColor indexed="64"/>
      </patternFill>
    </fill>
    <fill>
      <patternFill patternType="solid">
        <fgColor rgb="FFFEDCC4"/>
        <bgColor indexed="64"/>
      </patternFill>
    </fill>
    <fill>
      <patternFill patternType="solid">
        <fgColor rgb="FFC9E1F6"/>
        <bgColor indexed="64"/>
      </patternFill>
    </fill>
    <fill>
      <patternFill patternType="solid">
        <fgColor rgb="FFC5D2E4"/>
        <bgColor indexed="64"/>
      </patternFill>
    </fill>
    <fill>
      <patternFill patternType="solid">
        <fgColor rgb="FFD9F2C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1D7F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CCCC"/>
      </right>
      <top/>
      <bottom style="thin">
        <color rgb="FFCCCCCC"/>
      </bottom>
      <diagonal/>
    </border>
    <border>
      <left/>
      <right style="thin">
        <color rgb="FFCCCCCC"/>
      </right>
      <top/>
      <bottom/>
      <diagonal/>
    </border>
    <border>
      <left/>
      <right/>
      <top/>
      <bottom style="thin">
        <color rgb="FFCCCCCC"/>
      </bottom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/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29" fillId="0" borderId="0"/>
  </cellStyleXfs>
  <cellXfs count="425">
    <xf numFmtId="0" fontId="0" fillId="0" borderId="0" xfId="0"/>
    <xf numFmtId="0" fontId="18" fillId="0" borderId="0" xfId="0" applyFont="1"/>
    <xf numFmtId="0" fontId="18" fillId="51" borderId="10" xfId="0" applyFont="1" applyFill="1" applyBorder="1" applyAlignment="1">
      <alignment horizontal="right" wrapText="1" indent="1"/>
    </xf>
    <xf numFmtId="0" fontId="18" fillId="52" borderId="10" xfId="0" applyFont="1" applyFill="1" applyBorder="1" applyAlignment="1">
      <alignment horizontal="right" wrapText="1" indent="1"/>
    </xf>
    <xf numFmtId="0" fontId="18" fillId="53" borderId="10" xfId="0" applyFont="1" applyFill="1" applyBorder="1" applyAlignment="1">
      <alignment horizontal="right" wrapText="1" indent="1"/>
    </xf>
    <xf numFmtId="0" fontId="18" fillId="54" borderId="10" xfId="0" applyFont="1" applyFill="1" applyBorder="1" applyAlignment="1">
      <alignment horizontal="right" wrapText="1" indent="1"/>
    </xf>
    <xf numFmtId="3" fontId="19" fillId="50" borderId="10" xfId="0" applyNumberFormat="1" applyFont="1" applyFill="1" applyBorder="1" applyAlignment="1">
      <alignment horizontal="right" wrapText="1" indent="1"/>
    </xf>
    <xf numFmtId="0" fontId="19" fillId="51" borderId="10" xfId="0" applyFont="1" applyFill="1" applyBorder="1" applyAlignment="1">
      <alignment horizontal="right" wrapText="1" indent="1"/>
    </xf>
    <xf numFmtId="0" fontId="19" fillId="52" borderId="10" xfId="0" applyFont="1" applyFill="1" applyBorder="1" applyAlignment="1">
      <alignment horizontal="right" wrapText="1" indent="1"/>
    </xf>
    <xf numFmtId="0" fontId="19" fillId="53" borderId="10" xfId="0" applyFont="1" applyFill="1" applyBorder="1" applyAlignment="1">
      <alignment horizontal="right" wrapText="1" indent="1"/>
    </xf>
    <xf numFmtId="0" fontId="19" fillId="54" borderId="10" xfId="0" applyFont="1" applyFill="1" applyBorder="1" applyAlignment="1">
      <alignment horizontal="right" wrapText="1" indent="1"/>
    </xf>
    <xf numFmtId="0" fontId="18" fillId="50" borderId="10" xfId="0" applyFont="1" applyFill="1" applyBorder="1" applyAlignment="1">
      <alignment horizontal="right" wrapText="1" indent="1"/>
    </xf>
    <xf numFmtId="0" fontId="19" fillId="50" borderId="10" xfId="0" applyFont="1" applyFill="1" applyBorder="1" applyAlignment="1">
      <alignment horizontal="right" wrapText="1" indent="1"/>
    </xf>
    <xf numFmtId="0" fontId="19" fillId="49" borderId="10" xfId="0" applyFont="1" applyFill="1" applyBorder="1" applyAlignment="1">
      <alignment horizontal="left"/>
    </xf>
    <xf numFmtId="0" fontId="18" fillId="49" borderId="10" xfId="0" applyFont="1" applyFill="1" applyBorder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center" vertical="center"/>
    </xf>
    <xf numFmtId="0" fontId="18" fillId="52" borderId="10" xfId="0" applyFont="1" applyFill="1" applyBorder="1" applyAlignment="1">
      <alignment horizontal="center"/>
    </xf>
    <xf numFmtId="0" fontId="19" fillId="52" borderId="10" xfId="0" applyFont="1" applyFill="1" applyBorder="1" applyAlignment="1">
      <alignment horizontal="center"/>
    </xf>
    <xf numFmtId="0" fontId="18" fillId="54" borderId="10" xfId="0" applyFont="1" applyFill="1" applyBorder="1" applyAlignment="1">
      <alignment horizontal="center"/>
    </xf>
    <xf numFmtId="0" fontId="19" fillId="54" borderId="10" xfId="0" applyFont="1" applyFill="1" applyBorder="1" applyAlignment="1">
      <alignment horizontal="center"/>
    </xf>
    <xf numFmtId="3" fontId="18" fillId="50" borderId="10" xfId="0" applyNumberFormat="1" applyFont="1" applyFill="1" applyBorder="1" applyAlignment="1">
      <alignment horizontal="center"/>
    </xf>
    <xf numFmtId="0" fontId="18" fillId="51" borderId="10" xfId="0" applyFont="1" applyFill="1" applyBorder="1" applyAlignment="1">
      <alignment horizontal="center"/>
    </xf>
    <xf numFmtId="0" fontId="18" fillId="53" borderId="10" xfId="0" applyFont="1" applyFill="1" applyBorder="1" applyAlignment="1">
      <alignment horizontal="center"/>
    </xf>
    <xf numFmtId="3" fontId="19" fillId="50" borderId="10" xfId="0" applyNumberFormat="1" applyFont="1" applyFill="1" applyBorder="1" applyAlignment="1">
      <alignment horizontal="center"/>
    </xf>
    <xf numFmtId="0" fontId="19" fillId="51" borderId="10" xfId="0" applyFont="1" applyFill="1" applyBorder="1" applyAlignment="1">
      <alignment horizontal="center"/>
    </xf>
    <xf numFmtId="0" fontId="19" fillId="53" borderId="10" xfId="0" applyFont="1" applyFill="1" applyBorder="1" applyAlignment="1">
      <alignment horizontal="center"/>
    </xf>
    <xf numFmtId="0" fontId="18" fillId="50" borderId="10" xfId="0" applyFont="1" applyFill="1" applyBorder="1" applyAlignment="1">
      <alignment horizontal="center"/>
    </xf>
    <xf numFmtId="0" fontId="19" fillId="50" borderId="10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3" fontId="18" fillId="50" borderId="10" xfId="0" applyNumberFormat="1" applyFont="1" applyFill="1" applyBorder="1" applyAlignment="1">
      <alignment horizontal="center" vertical="center" wrapText="1"/>
    </xf>
    <xf numFmtId="0" fontId="18" fillId="52" borderId="10" xfId="0" applyFont="1" applyFill="1" applyBorder="1" applyAlignment="1">
      <alignment horizontal="center" vertical="center" wrapText="1"/>
    </xf>
    <xf numFmtId="0" fontId="18" fillId="53" borderId="10" xfId="0" applyFont="1" applyFill="1" applyBorder="1" applyAlignment="1">
      <alignment horizontal="center" vertical="center" wrapText="1"/>
    </xf>
    <xf numFmtId="0" fontId="18" fillId="54" borderId="10" xfId="0" applyFont="1" applyFill="1" applyBorder="1" applyAlignment="1">
      <alignment horizontal="center" vertical="center" wrapText="1"/>
    </xf>
    <xf numFmtId="0" fontId="18" fillId="51" borderId="10" xfId="0" applyFont="1" applyFill="1" applyBorder="1" applyAlignment="1">
      <alignment horizontal="center" vertical="center" wrapText="1"/>
    </xf>
    <xf numFmtId="0" fontId="18" fillId="50" borderId="10" xfId="0" applyFont="1" applyFill="1" applyBorder="1" applyAlignment="1">
      <alignment horizontal="center" vertical="center" wrapText="1"/>
    </xf>
    <xf numFmtId="3" fontId="18" fillId="50" borderId="10" xfId="0" applyNumberFormat="1" applyFont="1" applyFill="1" applyBorder="1" applyAlignment="1">
      <alignment horizontal="center" vertical="center"/>
    </xf>
    <xf numFmtId="0" fontId="18" fillId="52" borderId="10" xfId="0" applyFont="1" applyFill="1" applyBorder="1" applyAlignment="1">
      <alignment horizontal="center" vertical="center"/>
    </xf>
    <xf numFmtId="0" fontId="18" fillId="53" borderId="10" xfId="0" applyFont="1" applyFill="1" applyBorder="1" applyAlignment="1">
      <alignment horizontal="center" vertical="center"/>
    </xf>
    <xf numFmtId="0" fontId="18" fillId="54" borderId="10" xfId="0" applyFont="1" applyFill="1" applyBorder="1" applyAlignment="1">
      <alignment horizontal="center" vertical="center"/>
    </xf>
    <xf numFmtId="0" fontId="18" fillId="51" borderId="10" xfId="0" applyFont="1" applyFill="1" applyBorder="1" applyAlignment="1">
      <alignment horizontal="center" vertical="center"/>
    </xf>
    <xf numFmtId="0" fontId="18" fillId="50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8" fillId="49" borderId="10" xfId="0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19" fillId="50" borderId="10" xfId="0" applyFont="1" applyFill="1" applyBorder="1" applyAlignment="1">
      <alignment horizontal="center" vertical="center" wrapText="1"/>
    </xf>
    <xf numFmtId="0" fontId="19" fillId="51" borderId="10" xfId="0" applyFont="1" applyFill="1" applyBorder="1" applyAlignment="1">
      <alignment horizontal="center" vertical="center" wrapText="1"/>
    </xf>
    <xf numFmtId="0" fontId="19" fillId="52" borderId="10" xfId="0" applyFont="1" applyFill="1" applyBorder="1" applyAlignment="1">
      <alignment horizontal="center" vertical="center" wrapText="1"/>
    </xf>
    <xf numFmtId="0" fontId="19" fillId="53" borderId="10" xfId="0" applyFont="1" applyFill="1" applyBorder="1" applyAlignment="1">
      <alignment horizontal="center" vertical="center" wrapText="1"/>
    </xf>
    <xf numFmtId="0" fontId="19" fillId="54" borderId="10" xfId="0" applyFont="1" applyFill="1" applyBorder="1" applyAlignment="1">
      <alignment horizontal="center" vertical="center" wrapText="1"/>
    </xf>
    <xf numFmtId="3" fontId="19" fillId="50" borderId="10" xfId="0" applyNumberFormat="1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20" fillId="39" borderId="10" xfId="0" applyFont="1" applyFill="1" applyBorder="1" applyAlignment="1">
      <alignment horizontal="center" vertical="center" wrapText="1"/>
    </xf>
    <xf numFmtId="0" fontId="20" fillId="40" borderId="10" xfId="0" applyFont="1" applyFill="1" applyBorder="1" applyAlignment="1">
      <alignment horizontal="center" vertical="center" wrapText="1"/>
    </xf>
    <xf numFmtId="0" fontId="20" fillId="41" borderId="10" xfId="0" applyFont="1" applyFill="1" applyBorder="1" applyAlignment="1">
      <alignment horizontal="center" vertical="center" wrapText="1"/>
    </xf>
    <xf numFmtId="0" fontId="20" fillId="42" borderId="10" xfId="0" applyFont="1" applyFill="1" applyBorder="1" applyAlignment="1">
      <alignment horizontal="center" vertical="center" wrapText="1"/>
    </xf>
    <xf numFmtId="0" fontId="20" fillId="43" borderId="10" xfId="0" applyFont="1" applyFill="1" applyBorder="1" applyAlignment="1">
      <alignment horizontal="center" vertical="center" wrapText="1"/>
    </xf>
    <xf numFmtId="0" fontId="19" fillId="49" borderId="10" xfId="0" applyFont="1" applyFill="1" applyBorder="1" applyAlignment="1">
      <alignment horizontal="left" vertical="center"/>
    </xf>
    <xf numFmtId="0" fontId="19" fillId="55" borderId="10" xfId="0" applyFont="1" applyFill="1" applyBorder="1" applyAlignment="1">
      <alignment horizontal="left" vertical="center"/>
    </xf>
    <xf numFmtId="0" fontId="20" fillId="44" borderId="10" xfId="0" applyFont="1" applyFill="1" applyBorder="1" applyAlignment="1">
      <alignment horizontal="left" vertical="center"/>
    </xf>
    <xf numFmtId="0" fontId="20" fillId="56" borderId="10" xfId="0" applyFont="1" applyFill="1" applyBorder="1" applyAlignment="1">
      <alignment horizontal="left" vertical="center"/>
    </xf>
    <xf numFmtId="0" fontId="20" fillId="56" borderId="10" xfId="0" applyFont="1" applyFill="1" applyBorder="1" applyAlignment="1">
      <alignment horizontal="center" vertical="center" wrapText="1"/>
    </xf>
    <xf numFmtId="3" fontId="19" fillId="50" borderId="10" xfId="0" applyNumberFormat="1" applyFont="1" applyFill="1" applyBorder="1" applyAlignment="1">
      <alignment horizontal="center" vertical="center"/>
    </xf>
    <xf numFmtId="0" fontId="19" fillId="51" borderId="10" xfId="0" applyFont="1" applyFill="1" applyBorder="1" applyAlignment="1">
      <alignment horizontal="center" vertical="center"/>
    </xf>
    <xf numFmtId="0" fontId="19" fillId="52" borderId="10" xfId="0" applyFont="1" applyFill="1" applyBorder="1" applyAlignment="1">
      <alignment horizontal="center" vertical="center"/>
    </xf>
    <xf numFmtId="0" fontId="19" fillId="53" borderId="10" xfId="0" applyFont="1" applyFill="1" applyBorder="1" applyAlignment="1">
      <alignment horizontal="center" vertical="center"/>
    </xf>
    <xf numFmtId="0" fontId="19" fillId="54" borderId="10" xfId="0" applyFont="1" applyFill="1" applyBorder="1" applyAlignment="1">
      <alignment horizontal="center" vertical="center"/>
    </xf>
    <xf numFmtId="0" fontId="19" fillId="50" borderId="10" xfId="0" applyFont="1" applyFill="1" applyBorder="1" applyAlignment="1">
      <alignment horizontal="center" vertical="center"/>
    </xf>
    <xf numFmtId="0" fontId="20" fillId="39" borderId="10" xfId="0" applyFont="1" applyFill="1" applyBorder="1" applyAlignment="1">
      <alignment horizontal="left" vertical="center"/>
    </xf>
    <xf numFmtId="0" fontId="20" fillId="39" borderId="10" xfId="0" applyFont="1" applyFill="1" applyBorder="1" applyAlignment="1">
      <alignment horizontal="center" vertical="center"/>
    </xf>
    <xf numFmtId="0" fontId="20" fillId="40" borderId="10" xfId="0" applyFont="1" applyFill="1" applyBorder="1" applyAlignment="1">
      <alignment horizontal="center" vertical="center"/>
    </xf>
    <xf numFmtId="0" fontId="20" fillId="42" borderId="10" xfId="0" applyFont="1" applyFill="1" applyBorder="1" applyAlignment="1">
      <alignment horizontal="center" vertical="center"/>
    </xf>
    <xf numFmtId="0" fontId="20" fillId="43" borderId="10" xfId="0" applyFont="1" applyFill="1" applyBorder="1" applyAlignment="1">
      <alignment horizontal="center" vertical="center"/>
    </xf>
    <xf numFmtId="3" fontId="20" fillId="44" borderId="10" xfId="0" applyNumberFormat="1" applyFont="1" applyFill="1" applyBorder="1" applyAlignment="1">
      <alignment horizontal="center" vertical="center"/>
    </xf>
    <xf numFmtId="0" fontId="20" fillId="45" borderId="10" xfId="0" applyFont="1" applyFill="1" applyBorder="1" applyAlignment="1">
      <alignment horizontal="center" vertical="center"/>
    </xf>
    <xf numFmtId="0" fontId="20" fillId="47" borderId="10" xfId="0" applyFont="1" applyFill="1" applyBorder="1" applyAlignment="1">
      <alignment horizontal="center" vertical="center"/>
    </xf>
    <xf numFmtId="0" fontId="20" fillId="48" borderId="10" xfId="0" applyFont="1" applyFill="1" applyBorder="1" applyAlignment="1">
      <alignment horizontal="center" vertical="center"/>
    </xf>
    <xf numFmtId="20" fontId="20" fillId="48" borderId="10" xfId="0" applyNumberFormat="1" applyFont="1" applyFill="1" applyBorder="1" applyAlignment="1">
      <alignment horizontal="center" vertical="center"/>
    </xf>
    <xf numFmtId="3" fontId="20" fillId="56" borderId="10" xfId="0" applyNumberFormat="1" applyFont="1" applyFill="1" applyBorder="1" applyAlignment="1">
      <alignment horizontal="center" vertical="center"/>
    </xf>
    <xf numFmtId="0" fontId="20" fillId="56" borderId="10" xfId="0" applyFont="1" applyFill="1" applyBorder="1" applyAlignment="1">
      <alignment horizontal="center" vertical="center"/>
    </xf>
    <xf numFmtId="20" fontId="20" fillId="56" borderId="10" xfId="0" applyNumberFormat="1" applyFont="1" applyFill="1" applyBorder="1" applyAlignment="1">
      <alignment horizontal="center" vertical="center"/>
    </xf>
    <xf numFmtId="0" fontId="19" fillId="0" borderId="0" xfId="0" applyFont="1"/>
    <xf numFmtId="0" fontId="20" fillId="39" borderId="10" xfId="0" applyFont="1" applyFill="1" applyBorder="1" applyAlignment="1">
      <alignment horizontal="right" wrapText="1" indent="1"/>
    </xf>
    <xf numFmtId="0" fontId="20" fillId="40" borderId="10" xfId="0" applyFont="1" applyFill="1" applyBorder="1" applyAlignment="1">
      <alignment horizontal="right" wrapText="1" indent="1"/>
    </xf>
    <xf numFmtId="0" fontId="20" fillId="41" borderId="10" xfId="0" applyFont="1" applyFill="1" applyBorder="1" applyAlignment="1">
      <alignment horizontal="right" wrapText="1" indent="1"/>
    </xf>
    <xf numFmtId="0" fontId="20" fillId="42" borderId="10" xfId="0" applyFont="1" applyFill="1" applyBorder="1" applyAlignment="1">
      <alignment horizontal="right" wrapText="1" indent="1"/>
    </xf>
    <xf numFmtId="0" fontId="20" fillId="43" borderId="10" xfId="0" applyFont="1" applyFill="1" applyBorder="1" applyAlignment="1">
      <alignment horizontal="right" wrapText="1" indent="1"/>
    </xf>
    <xf numFmtId="0" fontId="20" fillId="0" borderId="0" xfId="0" applyFont="1"/>
    <xf numFmtId="0" fontId="20" fillId="57" borderId="10" xfId="0" applyFont="1" applyFill="1" applyBorder="1" applyAlignment="1">
      <alignment horizontal="left" vertical="center"/>
    </xf>
    <xf numFmtId="3" fontId="20" fillId="57" borderId="10" xfId="0" applyNumberFormat="1" applyFont="1" applyFill="1" applyBorder="1" applyAlignment="1">
      <alignment horizontal="right" wrapText="1" indent="1"/>
    </xf>
    <xf numFmtId="0" fontId="20" fillId="57" borderId="10" xfId="0" applyFont="1" applyFill="1" applyBorder="1" applyAlignment="1">
      <alignment horizontal="right" wrapText="1" indent="1"/>
    </xf>
    <xf numFmtId="20" fontId="20" fillId="57" borderId="10" xfId="0" applyNumberFormat="1" applyFont="1" applyFill="1" applyBorder="1" applyAlignment="1">
      <alignment horizontal="right" wrapText="1" indent="1"/>
    </xf>
    <xf numFmtId="0" fontId="19" fillId="55" borderId="10" xfId="0" applyFont="1" applyFill="1" applyBorder="1" applyAlignment="1">
      <alignment horizontal="right" wrapText="1" indent="1"/>
    </xf>
    <xf numFmtId="3" fontId="19" fillId="55" borderId="10" xfId="0" applyNumberFormat="1" applyFont="1" applyFill="1" applyBorder="1" applyAlignment="1">
      <alignment horizontal="right" wrapText="1" indent="1"/>
    </xf>
    <xf numFmtId="3" fontId="19" fillId="55" borderId="10" xfId="0" applyNumberFormat="1" applyFont="1" applyFill="1" applyBorder="1" applyAlignment="1">
      <alignment horizontal="center" vertical="center"/>
    </xf>
    <xf numFmtId="0" fontId="19" fillId="55" borderId="10" xfId="0" applyFont="1" applyFill="1" applyBorder="1" applyAlignment="1">
      <alignment horizontal="center" vertical="center"/>
    </xf>
    <xf numFmtId="0" fontId="19" fillId="55" borderId="10" xfId="0" applyFont="1" applyFill="1" applyBorder="1" applyAlignment="1">
      <alignment horizontal="center" vertical="center" wrapText="1"/>
    </xf>
    <xf numFmtId="3" fontId="19" fillId="55" borderId="10" xfId="0" applyNumberFormat="1" applyFont="1" applyFill="1" applyBorder="1" applyAlignment="1">
      <alignment horizontal="center" vertical="center" wrapText="1"/>
    </xf>
    <xf numFmtId="4" fontId="19" fillId="55" borderId="10" xfId="0" applyNumberFormat="1" applyFont="1" applyFill="1" applyBorder="1" applyAlignment="1">
      <alignment horizontal="center" vertical="center" wrapText="1"/>
    </xf>
    <xf numFmtId="4" fontId="19" fillId="51" borderId="10" xfId="0" applyNumberFormat="1" applyFont="1" applyFill="1" applyBorder="1" applyAlignment="1">
      <alignment horizontal="center" vertical="center"/>
    </xf>
    <xf numFmtId="0" fontId="20" fillId="41" borderId="10" xfId="0" applyFont="1" applyFill="1" applyBorder="1" applyAlignment="1">
      <alignment horizontal="center" wrapText="1"/>
    </xf>
    <xf numFmtId="0" fontId="18" fillId="52" borderId="10" xfId="0" applyFont="1" applyFill="1" applyBorder="1" applyAlignment="1">
      <alignment horizontal="center" wrapText="1"/>
    </xf>
    <xf numFmtId="0" fontId="19" fillId="52" borderId="10" xfId="0" applyFont="1" applyFill="1" applyBorder="1" applyAlignment="1">
      <alignment horizontal="center" wrapText="1"/>
    </xf>
    <xf numFmtId="0" fontId="20" fillId="58" borderId="10" xfId="0" applyFont="1" applyFill="1" applyBorder="1" applyAlignment="1">
      <alignment horizontal="left" vertical="center"/>
    </xf>
    <xf numFmtId="0" fontId="20" fillId="58" borderId="10" xfId="0" applyFont="1" applyFill="1" applyBorder="1" applyAlignment="1">
      <alignment horizontal="center" vertical="center" wrapText="1"/>
    </xf>
    <xf numFmtId="0" fontId="19" fillId="55" borderId="10" xfId="0" applyFont="1" applyFill="1" applyBorder="1" applyAlignment="1">
      <alignment horizontal="center" wrapText="1"/>
    </xf>
    <xf numFmtId="0" fontId="19" fillId="36" borderId="16" xfId="0" applyFont="1" applyFill="1" applyBorder="1" applyAlignment="1">
      <alignment horizontal="center" vertical="center" wrapText="1"/>
    </xf>
    <xf numFmtId="0" fontId="19" fillId="38" borderId="16" xfId="0" applyFont="1" applyFill="1" applyBorder="1" applyAlignment="1">
      <alignment horizontal="center" vertical="center" wrapText="1"/>
    </xf>
    <xf numFmtId="0" fontId="19" fillId="38" borderId="16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 wrapText="1"/>
    </xf>
    <xf numFmtId="0" fontId="19" fillId="37" borderId="13" xfId="0" applyFont="1" applyFill="1" applyBorder="1" applyAlignment="1">
      <alignment horizontal="center" vertical="center"/>
    </xf>
    <xf numFmtId="0" fontId="19" fillId="37" borderId="0" xfId="0" applyFont="1" applyFill="1" applyAlignment="1">
      <alignment horizontal="center" vertical="center"/>
    </xf>
    <xf numFmtId="0" fontId="19" fillId="37" borderId="11" xfId="0" applyFont="1" applyFill="1" applyBorder="1" applyAlignment="1">
      <alignment horizontal="center" vertical="center"/>
    </xf>
    <xf numFmtId="0" fontId="19" fillId="38" borderId="15" xfId="0" applyFont="1" applyFill="1" applyBorder="1" applyAlignment="1">
      <alignment horizontal="center" vertical="center" wrapText="1"/>
    </xf>
    <xf numFmtId="0" fontId="19" fillId="38" borderId="15" xfId="0" applyFont="1" applyFill="1" applyBorder="1" applyAlignment="1">
      <alignment horizontal="center" vertical="center"/>
    </xf>
    <xf numFmtId="0" fontId="19" fillId="37" borderId="14" xfId="0" applyFont="1" applyFill="1" applyBorder="1" applyAlignment="1">
      <alignment horizontal="center" vertical="center"/>
    </xf>
    <xf numFmtId="0" fontId="19" fillId="37" borderId="12" xfId="0" applyFont="1" applyFill="1" applyBorder="1" applyAlignment="1">
      <alignment horizontal="center" vertical="center"/>
    </xf>
    <xf numFmtId="3" fontId="20" fillId="58" borderId="10" xfId="0" applyNumberFormat="1" applyFont="1" applyFill="1" applyBorder="1" applyAlignment="1">
      <alignment horizontal="center" vertical="center" wrapText="1"/>
    </xf>
    <xf numFmtId="4" fontId="20" fillId="58" borderId="10" xfId="0" applyNumberFormat="1" applyFont="1" applyFill="1" applyBorder="1" applyAlignment="1">
      <alignment horizontal="center" vertical="center" wrapText="1"/>
    </xf>
    <xf numFmtId="20" fontId="20" fillId="58" borderId="10" xfId="0" applyNumberFormat="1" applyFont="1" applyFill="1" applyBorder="1" applyAlignment="1">
      <alignment horizontal="center" vertical="center" wrapText="1"/>
    </xf>
    <xf numFmtId="0" fontId="20" fillId="39" borderId="10" xfId="0" applyFont="1" applyFill="1" applyBorder="1" applyAlignment="1">
      <alignment horizontal="center" wrapText="1"/>
    </xf>
    <xf numFmtId="3" fontId="20" fillId="58" borderId="10" xfId="0" applyNumberFormat="1" applyFont="1" applyFill="1" applyBorder="1" applyAlignment="1">
      <alignment horizontal="center" wrapText="1"/>
    </xf>
    <xf numFmtId="3" fontId="19" fillId="55" borderId="10" xfId="0" applyNumberFormat="1" applyFont="1" applyFill="1" applyBorder="1" applyAlignment="1">
      <alignment horizontal="center" wrapText="1"/>
    </xf>
    <xf numFmtId="0" fontId="19" fillId="50" borderId="10" xfId="0" applyFont="1" applyFill="1" applyBorder="1" applyAlignment="1">
      <alignment horizontal="center" wrapText="1"/>
    </xf>
    <xf numFmtId="0" fontId="18" fillId="50" borderId="10" xfId="0" applyFont="1" applyFill="1" applyBorder="1" applyAlignment="1">
      <alignment horizontal="center" wrapText="1"/>
    </xf>
    <xf numFmtId="3" fontId="19" fillId="50" borderId="10" xfId="0" applyNumberFormat="1" applyFont="1" applyFill="1" applyBorder="1" applyAlignment="1">
      <alignment horizontal="center" wrapText="1"/>
    </xf>
    <xf numFmtId="3" fontId="18" fillId="50" borderId="10" xfId="0" applyNumberFormat="1" applyFont="1" applyFill="1" applyBorder="1" applyAlignment="1">
      <alignment horizontal="center" wrapText="1"/>
    </xf>
    <xf numFmtId="0" fontId="20" fillId="40" borderId="10" xfId="0" applyFont="1" applyFill="1" applyBorder="1" applyAlignment="1">
      <alignment horizontal="center" wrapText="1"/>
    </xf>
    <xf numFmtId="0" fontId="20" fillId="42" borderId="10" xfId="0" applyFont="1" applyFill="1" applyBorder="1" applyAlignment="1">
      <alignment horizontal="center" wrapText="1"/>
    </xf>
    <xf numFmtId="0" fontId="20" fillId="43" borderId="10" xfId="0" applyFont="1" applyFill="1" applyBorder="1" applyAlignment="1">
      <alignment horizontal="center" wrapText="1"/>
    </xf>
    <xf numFmtId="0" fontId="20" fillId="58" borderId="10" xfId="0" applyFont="1" applyFill="1" applyBorder="1" applyAlignment="1">
      <alignment horizontal="center" wrapText="1"/>
    </xf>
    <xf numFmtId="20" fontId="20" fillId="58" borderId="10" xfId="0" applyNumberFormat="1" applyFont="1" applyFill="1" applyBorder="1" applyAlignment="1">
      <alignment horizontal="center" wrapText="1"/>
    </xf>
    <xf numFmtId="0" fontId="19" fillId="51" borderId="10" xfId="0" applyFont="1" applyFill="1" applyBorder="1" applyAlignment="1">
      <alignment horizontal="center" wrapText="1"/>
    </xf>
    <xf numFmtId="0" fontId="19" fillId="53" borderId="10" xfId="0" applyFont="1" applyFill="1" applyBorder="1" applyAlignment="1">
      <alignment horizontal="center" wrapText="1"/>
    </xf>
    <xf numFmtId="0" fontId="19" fillId="54" borderId="10" xfId="0" applyFont="1" applyFill="1" applyBorder="1" applyAlignment="1">
      <alignment horizontal="center" wrapText="1"/>
    </xf>
    <xf numFmtId="0" fontId="18" fillId="51" borderId="10" xfId="0" applyFont="1" applyFill="1" applyBorder="1" applyAlignment="1">
      <alignment horizontal="center" wrapText="1"/>
    </xf>
    <xf numFmtId="0" fontId="18" fillId="53" borderId="10" xfId="0" applyFont="1" applyFill="1" applyBorder="1" applyAlignment="1">
      <alignment horizontal="center" wrapText="1"/>
    </xf>
    <xf numFmtId="0" fontId="18" fillId="54" borderId="10" xfId="0" applyFont="1" applyFill="1" applyBorder="1" applyAlignment="1">
      <alignment horizontal="center" wrapText="1"/>
    </xf>
    <xf numFmtId="0" fontId="20" fillId="46" borderId="10" xfId="0" applyFont="1" applyFill="1" applyBorder="1" applyAlignment="1">
      <alignment horizontal="center" vertical="center"/>
    </xf>
    <xf numFmtId="0" fontId="20" fillId="41" borderId="10" xfId="0" applyFont="1" applyFill="1" applyBorder="1" applyAlignment="1">
      <alignment horizontal="center" vertical="center"/>
    </xf>
    <xf numFmtId="3" fontId="20" fillId="58" borderId="10" xfId="0" applyNumberFormat="1" applyFont="1" applyFill="1" applyBorder="1" applyAlignment="1">
      <alignment horizontal="center" vertical="center"/>
    </xf>
    <xf numFmtId="0" fontId="20" fillId="58" borderId="10" xfId="0" applyFont="1" applyFill="1" applyBorder="1" applyAlignment="1">
      <alignment horizontal="center" vertical="center"/>
    </xf>
    <xf numFmtId="20" fontId="20" fillId="58" borderId="1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0" fillId="39" borderId="10" xfId="0" applyFont="1" applyFill="1" applyBorder="1" applyAlignment="1">
      <alignment horizontal="left"/>
    </xf>
    <xf numFmtId="0" fontId="20" fillId="58" borderId="10" xfId="0" applyFont="1" applyFill="1" applyBorder="1" applyAlignment="1">
      <alignment horizontal="left"/>
    </xf>
    <xf numFmtId="0" fontId="19" fillId="55" borderId="10" xfId="0" applyFont="1" applyFill="1" applyBorder="1" applyAlignment="1">
      <alignment horizontal="left"/>
    </xf>
    <xf numFmtId="4" fontId="20" fillId="58" borderId="10" xfId="0" applyNumberFormat="1" applyFont="1" applyFill="1" applyBorder="1" applyAlignment="1">
      <alignment horizontal="center" vertical="center"/>
    </xf>
    <xf numFmtId="4" fontId="19" fillId="55" borderId="10" xfId="0" applyNumberFormat="1" applyFont="1" applyFill="1" applyBorder="1" applyAlignment="1">
      <alignment horizontal="center" vertical="center"/>
    </xf>
    <xf numFmtId="0" fontId="20" fillId="39" borderId="10" xfId="0" applyFont="1" applyFill="1" applyBorder="1" applyAlignment="1">
      <alignment horizontal="center"/>
    </xf>
    <xf numFmtId="0" fontId="20" fillId="40" borderId="10" xfId="0" applyFont="1" applyFill="1" applyBorder="1" applyAlignment="1">
      <alignment horizontal="center"/>
    </xf>
    <xf numFmtId="0" fontId="20" fillId="41" borderId="10" xfId="0" applyFont="1" applyFill="1" applyBorder="1" applyAlignment="1">
      <alignment horizontal="center"/>
    </xf>
    <xf numFmtId="0" fontId="20" fillId="42" borderId="10" xfId="0" applyFont="1" applyFill="1" applyBorder="1" applyAlignment="1">
      <alignment horizontal="center"/>
    </xf>
    <xf numFmtId="0" fontId="20" fillId="43" borderId="10" xfId="0" applyFont="1" applyFill="1" applyBorder="1" applyAlignment="1">
      <alignment horizontal="center"/>
    </xf>
    <xf numFmtId="3" fontId="20" fillId="58" borderId="10" xfId="0" applyNumberFormat="1" applyFont="1" applyFill="1" applyBorder="1" applyAlignment="1">
      <alignment horizontal="center"/>
    </xf>
    <xf numFmtId="0" fontId="20" fillId="58" borderId="10" xfId="0" applyFont="1" applyFill="1" applyBorder="1" applyAlignment="1">
      <alignment horizontal="center"/>
    </xf>
    <xf numFmtId="20" fontId="20" fillId="58" borderId="10" xfId="0" applyNumberFormat="1" applyFont="1" applyFill="1" applyBorder="1" applyAlignment="1">
      <alignment horizontal="center"/>
    </xf>
    <xf numFmtId="3" fontId="19" fillId="55" borderId="10" xfId="0" applyNumberFormat="1" applyFont="1" applyFill="1" applyBorder="1" applyAlignment="1">
      <alignment horizontal="center"/>
    </xf>
    <xf numFmtId="0" fontId="19" fillId="55" borderId="10" xfId="0" applyFont="1" applyFill="1" applyBorder="1" applyAlignment="1">
      <alignment horizontal="center"/>
    </xf>
    <xf numFmtId="2" fontId="20" fillId="58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wrapText="1"/>
    </xf>
    <xf numFmtId="0" fontId="25" fillId="0" borderId="0" xfId="0" applyFont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/>
    </xf>
    <xf numFmtId="0" fontId="24" fillId="37" borderId="10" xfId="0" applyFont="1" applyFill="1" applyBorder="1" applyAlignment="1">
      <alignment horizontal="center" vertical="center" wrapText="1"/>
    </xf>
    <xf numFmtId="0" fontId="26" fillId="55" borderId="10" xfId="0" applyFont="1" applyFill="1" applyBorder="1" applyAlignment="1">
      <alignment horizontal="left" wrapText="1"/>
    </xf>
    <xf numFmtId="0" fontId="26" fillId="55" borderId="10" xfId="0" applyFont="1" applyFill="1" applyBorder="1" applyAlignment="1">
      <alignment horizontal="center" wrapText="1"/>
    </xf>
    <xf numFmtId="4" fontId="26" fillId="55" borderId="10" xfId="0" applyNumberFormat="1" applyFont="1" applyFill="1" applyBorder="1" applyAlignment="1">
      <alignment horizontal="center" wrapText="1"/>
    </xf>
    <xf numFmtId="0" fontId="25" fillId="0" borderId="0" xfId="0" applyFont="1" applyAlignment="1">
      <alignment wrapText="1"/>
    </xf>
    <xf numFmtId="0" fontId="24" fillId="49" borderId="10" xfId="0" applyFont="1" applyFill="1" applyBorder="1" applyAlignment="1">
      <alignment horizontal="left" wrapText="1"/>
    </xf>
    <xf numFmtId="0" fontId="24" fillId="49" borderId="10" xfId="0" applyFont="1" applyFill="1" applyBorder="1" applyAlignment="1">
      <alignment horizontal="center" wrapText="1"/>
    </xf>
    <xf numFmtId="3" fontId="24" fillId="50" borderId="10" xfId="0" applyNumberFormat="1" applyFont="1" applyFill="1" applyBorder="1" applyAlignment="1">
      <alignment horizontal="center" wrapText="1"/>
    </xf>
    <xf numFmtId="4" fontId="24" fillId="51" borderId="10" xfId="0" applyNumberFormat="1" applyFont="1" applyFill="1" applyBorder="1" applyAlignment="1">
      <alignment horizontal="center" wrapText="1"/>
    </xf>
    <xf numFmtId="0" fontId="24" fillId="52" borderId="10" xfId="0" applyFont="1" applyFill="1" applyBorder="1" applyAlignment="1">
      <alignment horizontal="center" wrapText="1"/>
    </xf>
    <xf numFmtId="0" fontId="24" fillId="53" borderId="10" xfId="0" applyFont="1" applyFill="1" applyBorder="1" applyAlignment="1">
      <alignment horizontal="center" wrapText="1"/>
    </xf>
    <xf numFmtId="0" fontId="24" fillId="54" borderId="10" xfId="0" applyFont="1" applyFill="1" applyBorder="1" applyAlignment="1">
      <alignment horizontal="center" wrapText="1"/>
    </xf>
    <xf numFmtId="0" fontId="24" fillId="51" borderId="10" xfId="0" applyFont="1" applyFill="1" applyBorder="1" applyAlignment="1">
      <alignment horizontal="center" wrapText="1"/>
    </xf>
    <xf numFmtId="0" fontId="27" fillId="39" borderId="10" xfId="0" applyFont="1" applyFill="1" applyBorder="1" applyAlignment="1">
      <alignment horizontal="left" wrapText="1"/>
    </xf>
    <xf numFmtId="0" fontId="24" fillId="39" borderId="10" xfId="0" applyFont="1" applyFill="1" applyBorder="1" applyAlignment="1">
      <alignment horizontal="center" wrapText="1"/>
    </xf>
    <xf numFmtId="3" fontId="24" fillId="39" borderId="10" xfId="0" applyNumberFormat="1" applyFont="1" applyFill="1" applyBorder="1" applyAlignment="1">
      <alignment horizontal="center" wrapText="1"/>
    </xf>
    <xf numFmtId="0" fontId="24" fillId="40" borderId="10" xfId="0" applyFont="1" applyFill="1" applyBorder="1" applyAlignment="1">
      <alignment horizontal="center" wrapText="1"/>
    </xf>
    <xf numFmtId="0" fontId="24" fillId="41" borderId="10" xfId="0" applyFont="1" applyFill="1" applyBorder="1" applyAlignment="1">
      <alignment horizontal="center" wrapText="1"/>
    </xf>
    <xf numFmtId="0" fontId="24" fillId="42" borderId="10" xfId="0" applyFont="1" applyFill="1" applyBorder="1" applyAlignment="1">
      <alignment horizontal="center" wrapText="1"/>
    </xf>
    <xf numFmtId="0" fontId="24" fillId="43" borderId="10" xfId="0" applyFont="1" applyFill="1" applyBorder="1" applyAlignment="1">
      <alignment horizontal="center" wrapText="1"/>
    </xf>
    <xf numFmtId="20" fontId="24" fillId="43" borderId="10" xfId="0" applyNumberFormat="1" applyFont="1" applyFill="1" applyBorder="1" applyAlignment="1">
      <alignment horizontal="center" wrapText="1"/>
    </xf>
    <xf numFmtId="0" fontId="24" fillId="44" borderId="10" xfId="0" applyFont="1" applyFill="1" applyBorder="1" applyAlignment="1">
      <alignment horizontal="left" wrapText="1"/>
    </xf>
    <xf numFmtId="0" fontId="24" fillId="44" borderId="10" xfId="0" applyFont="1" applyFill="1" applyBorder="1" applyAlignment="1">
      <alignment horizontal="center" wrapText="1"/>
    </xf>
    <xf numFmtId="3" fontId="24" fillId="44" borderId="10" xfId="0" applyNumberFormat="1" applyFont="1" applyFill="1" applyBorder="1" applyAlignment="1">
      <alignment horizontal="center" wrapText="1"/>
    </xf>
    <xf numFmtId="0" fontId="24" fillId="45" borderId="10" xfId="0" applyFont="1" applyFill="1" applyBorder="1" applyAlignment="1">
      <alignment horizontal="center" wrapText="1"/>
    </xf>
    <xf numFmtId="0" fontId="24" fillId="46" borderId="10" xfId="0" applyFont="1" applyFill="1" applyBorder="1" applyAlignment="1">
      <alignment horizontal="center" wrapText="1"/>
    </xf>
    <xf numFmtId="0" fontId="24" fillId="47" borderId="10" xfId="0" applyFont="1" applyFill="1" applyBorder="1" applyAlignment="1">
      <alignment horizontal="center" wrapText="1"/>
    </xf>
    <xf numFmtId="0" fontId="24" fillId="48" borderId="10" xfId="0" applyFont="1" applyFill="1" applyBorder="1" applyAlignment="1">
      <alignment horizontal="center" wrapText="1"/>
    </xf>
    <xf numFmtId="20" fontId="24" fillId="48" borderId="10" xfId="0" applyNumberFormat="1" applyFont="1" applyFill="1" applyBorder="1" applyAlignment="1">
      <alignment horizontal="center" wrapText="1"/>
    </xf>
    <xf numFmtId="0" fontId="28" fillId="49" borderId="10" xfId="0" applyFont="1" applyFill="1" applyBorder="1" applyAlignment="1">
      <alignment horizontal="left" wrapText="1"/>
    </xf>
    <xf numFmtId="0" fontId="28" fillId="49" borderId="10" xfId="0" applyFont="1" applyFill="1" applyBorder="1" applyAlignment="1">
      <alignment horizontal="center" wrapText="1"/>
    </xf>
    <xf numFmtId="3" fontId="28" fillId="50" borderId="10" xfId="0" applyNumberFormat="1" applyFont="1" applyFill="1" applyBorder="1" applyAlignment="1">
      <alignment horizontal="center" wrapText="1"/>
    </xf>
    <xf numFmtId="0" fontId="28" fillId="51" borderId="10" xfId="0" applyFont="1" applyFill="1" applyBorder="1" applyAlignment="1">
      <alignment horizontal="center" wrapText="1"/>
    </xf>
    <xf numFmtId="2" fontId="28" fillId="51" borderId="10" xfId="0" applyNumberFormat="1" applyFont="1" applyFill="1" applyBorder="1" applyAlignment="1">
      <alignment horizontal="center" wrapText="1"/>
    </xf>
    <xf numFmtId="0" fontId="28" fillId="52" borderId="10" xfId="0" applyFont="1" applyFill="1" applyBorder="1" applyAlignment="1">
      <alignment horizontal="center" wrapText="1"/>
    </xf>
    <xf numFmtId="0" fontId="28" fillId="53" borderId="10" xfId="0" applyFont="1" applyFill="1" applyBorder="1" applyAlignment="1">
      <alignment horizontal="center" wrapText="1"/>
    </xf>
    <xf numFmtId="0" fontId="28" fillId="54" borderId="10" xfId="0" applyFont="1" applyFill="1" applyBorder="1" applyAlignment="1">
      <alignment horizontal="center" wrapText="1"/>
    </xf>
    <xf numFmtId="0" fontId="28" fillId="50" borderId="10" xfId="0" applyFont="1" applyFill="1" applyBorder="1" applyAlignment="1">
      <alignment horizontal="center" wrapText="1"/>
    </xf>
    <xf numFmtId="4" fontId="24" fillId="40" borderId="10" xfId="0" applyNumberFormat="1" applyFont="1" applyFill="1" applyBorder="1" applyAlignment="1">
      <alignment horizontal="center" wrapText="1"/>
    </xf>
    <xf numFmtId="4" fontId="24" fillId="45" borderId="10" xfId="0" applyNumberFormat="1" applyFont="1" applyFill="1" applyBorder="1" applyAlignment="1">
      <alignment horizontal="center" wrapText="1"/>
    </xf>
    <xf numFmtId="4" fontId="28" fillId="51" borderId="10" xfId="0" applyNumberFormat="1" applyFont="1" applyFill="1" applyBorder="1" applyAlignment="1">
      <alignment horizontal="center" wrapText="1"/>
    </xf>
    <xf numFmtId="187" fontId="24" fillId="39" borderId="10" xfId="42" applyNumberFormat="1" applyFont="1" applyFill="1" applyBorder="1" applyAlignment="1">
      <alignment vertical="center" wrapText="1"/>
    </xf>
    <xf numFmtId="2" fontId="24" fillId="40" borderId="10" xfId="0" applyNumberFormat="1" applyFont="1" applyFill="1" applyBorder="1" applyAlignment="1">
      <alignment horizontal="center" wrapText="1"/>
    </xf>
    <xf numFmtId="2" fontId="24" fillId="45" borderId="10" xfId="0" applyNumberFormat="1" applyFont="1" applyFill="1" applyBorder="1" applyAlignment="1">
      <alignment horizontal="center" wrapText="1"/>
    </xf>
    <xf numFmtId="0" fontId="27" fillId="39" borderId="10" xfId="0" applyFont="1" applyFill="1" applyBorder="1" applyAlignment="1">
      <alignment horizontal="left" vertical="top"/>
    </xf>
    <xf numFmtId="0" fontId="24" fillId="39" borderId="10" xfId="0" applyFont="1" applyFill="1" applyBorder="1" applyAlignment="1">
      <alignment horizontal="center" vertical="top"/>
    </xf>
    <xf numFmtId="3" fontId="24" fillId="39" borderId="10" xfId="0" applyNumberFormat="1" applyFont="1" applyFill="1" applyBorder="1" applyAlignment="1">
      <alignment horizontal="center" vertical="top"/>
    </xf>
    <xf numFmtId="0" fontId="24" fillId="40" borderId="10" xfId="0" applyFont="1" applyFill="1" applyBorder="1" applyAlignment="1">
      <alignment horizontal="center" vertical="top"/>
    </xf>
    <xf numFmtId="4" fontId="24" fillId="40" borderId="10" xfId="0" applyNumberFormat="1" applyFont="1" applyFill="1" applyBorder="1" applyAlignment="1">
      <alignment horizontal="center" vertical="top"/>
    </xf>
    <xf numFmtId="0" fontId="24" fillId="41" borderId="10" xfId="0" applyFont="1" applyFill="1" applyBorder="1" applyAlignment="1">
      <alignment horizontal="center" vertical="top"/>
    </xf>
    <xf numFmtId="0" fontId="24" fillId="42" borderId="10" xfId="0" applyFont="1" applyFill="1" applyBorder="1" applyAlignment="1">
      <alignment horizontal="center" vertical="top"/>
    </xf>
    <xf numFmtId="0" fontId="24" fillId="43" borderId="10" xfId="0" applyFont="1" applyFill="1" applyBorder="1" applyAlignment="1">
      <alignment horizontal="center" vertical="top"/>
    </xf>
    <xf numFmtId="0" fontId="25" fillId="0" borderId="0" xfId="0" applyFont="1" applyAlignment="1">
      <alignment vertical="top"/>
    </xf>
    <xf numFmtId="0" fontId="24" fillId="44" borderId="10" xfId="0" applyFont="1" applyFill="1" applyBorder="1" applyAlignment="1">
      <alignment horizontal="left" vertical="top"/>
    </xf>
    <xf numFmtId="0" fontId="24" fillId="44" borderId="10" xfId="0" applyFont="1" applyFill="1" applyBorder="1" applyAlignment="1">
      <alignment horizontal="center" vertical="top"/>
    </xf>
    <xf numFmtId="3" fontId="24" fillId="44" borderId="10" xfId="0" applyNumberFormat="1" applyFont="1" applyFill="1" applyBorder="1" applyAlignment="1">
      <alignment horizontal="center" vertical="top"/>
    </xf>
    <xf numFmtId="0" fontId="24" fillId="45" borderId="10" xfId="0" applyFont="1" applyFill="1" applyBorder="1" applyAlignment="1">
      <alignment horizontal="center" vertical="top"/>
    </xf>
    <xf numFmtId="4" fontId="24" fillId="45" borderId="10" xfId="0" applyNumberFormat="1" applyFont="1" applyFill="1" applyBorder="1" applyAlignment="1">
      <alignment horizontal="center" vertical="top"/>
    </xf>
    <xf numFmtId="0" fontId="24" fillId="46" borderId="10" xfId="0" applyFont="1" applyFill="1" applyBorder="1" applyAlignment="1">
      <alignment horizontal="center" vertical="top"/>
    </xf>
    <xf numFmtId="0" fontId="24" fillId="47" borderId="10" xfId="0" applyFont="1" applyFill="1" applyBorder="1" applyAlignment="1">
      <alignment horizontal="center" vertical="top"/>
    </xf>
    <xf numFmtId="0" fontId="24" fillId="48" borderId="10" xfId="0" applyFont="1" applyFill="1" applyBorder="1" applyAlignment="1">
      <alignment horizontal="center" vertical="top"/>
    </xf>
    <xf numFmtId="20" fontId="24" fillId="48" borderId="10" xfId="0" applyNumberFormat="1" applyFont="1" applyFill="1" applyBorder="1" applyAlignment="1">
      <alignment horizontal="center" vertical="top"/>
    </xf>
    <xf numFmtId="3" fontId="24" fillId="39" borderId="10" xfId="0" applyNumberFormat="1" applyFont="1" applyFill="1" applyBorder="1" applyAlignment="1">
      <alignment horizontal="center" vertical="top" wrapText="1"/>
    </xf>
    <xf numFmtId="0" fontId="24" fillId="40" borderId="10" xfId="0" applyFont="1" applyFill="1" applyBorder="1" applyAlignment="1">
      <alignment horizontal="center" vertical="top" wrapText="1"/>
    </xf>
    <xf numFmtId="0" fontId="24" fillId="41" borderId="10" xfId="0" applyFont="1" applyFill="1" applyBorder="1" applyAlignment="1">
      <alignment horizontal="center" vertical="top" wrapText="1"/>
    </xf>
    <xf numFmtId="0" fontId="24" fillId="42" borderId="10" xfId="0" applyFont="1" applyFill="1" applyBorder="1" applyAlignment="1">
      <alignment horizontal="center" vertical="top" wrapText="1"/>
    </xf>
    <xf numFmtId="0" fontId="24" fillId="43" borderId="10" xfId="0" applyFont="1" applyFill="1" applyBorder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7" fillId="39" borderId="10" xfId="0" applyFont="1" applyFill="1" applyBorder="1" applyAlignment="1">
      <alignment horizontal="left" vertical="center" wrapText="1"/>
    </xf>
    <xf numFmtId="0" fontId="24" fillId="39" borderId="10" xfId="0" applyFont="1" applyFill="1" applyBorder="1" applyAlignment="1">
      <alignment horizontal="center" vertical="center" wrapText="1"/>
    </xf>
    <xf numFmtId="3" fontId="24" fillId="39" borderId="10" xfId="0" applyNumberFormat="1" applyFont="1" applyFill="1" applyBorder="1" applyAlignment="1">
      <alignment horizontal="center" vertical="center" wrapText="1"/>
    </xf>
    <xf numFmtId="0" fontId="24" fillId="40" borderId="10" xfId="0" applyFont="1" applyFill="1" applyBorder="1" applyAlignment="1">
      <alignment horizontal="center" vertical="center" wrapText="1"/>
    </xf>
    <xf numFmtId="0" fontId="24" fillId="41" borderId="10" xfId="0" applyFont="1" applyFill="1" applyBorder="1" applyAlignment="1">
      <alignment horizontal="center" vertical="center" wrapText="1"/>
    </xf>
    <xf numFmtId="0" fontId="24" fillId="42" borderId="10" xfId="0" applyFont="1" applyFill="1" applyBorder="1" applyAlignment="1">
      <alignment horizontal="center" vertical="center" wrapText="1"/>
    </xf>
    <xf numFmtId="0" fontId="24" fillId="43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23" fillId="0" borderId="0" xfId="0" applyFont="1" applyAlignment="1">
      <alignment horizontal="center" wrapText="1"/>
    </xf>
    <xf numFmtId="0" fontId="30" fillId="0" borderId="0" xfId="43" applyFont="1"/>
    <xf numFmtId="0" fontId="30" fillId="0" borderId="0" xfId="43" applyFont="1" applyAlignment="1">
      <alignment horizontal="center"/>
    </xf>
    <xf numFmtId="0" fontId="30" fillId="0" borderId="20" xfId="43" applyFont="1" applyBorder="1" applyAlignment="1">
      <alignment horizontal="right" wrapText="1" indent="1"/>
    </xf>
    <xf numFmtId="0" fontId="30" fillId="0" borderId="20" xfId="43" applyFont="1" applyBorder="1" applyAlignment="1">
      <alignment horizontal="center" wrapText="1"/>
    </xf>
    <xf numFmtId="2" fontId="30" fillId="0" borderId="20" xfId="43" applyNumberFormat="1" applyFont="1" applyBorder="1" applyAlignment="1">
      <alignment horizontal="center" wrapText="1"/>
    </xf>
    <xf numFmtId="0" fontId="30" fillId="0" borderId="20" xfId="43" applyFont="1" applyBorder="1" applyAlignment="1">
      <alignment horizontal="left"/>
    </xf>
    <xf numFmtId="0" fontId="31" fillId="0" borderId="0" xfId="43" applyFont="1"/>
    <xf numFmtId="0" fontId="31" fillId="0" borderId="20" xfId="43" applyFont="1" applyBorder="1" applyAlignment="1">
      <alignment horizontal="right" wrapText="1" indent="1"/>
    </xf>
    <xf numFmtId="0" fontId="31" fillId="0" borderId="20" xfId="43" applyFont="1" applyBorder="1" applyAlignment="1">
      <alignment horizontal="center" wrapText="1"/>
    </xf>
    <xf numFmtId="2" fontId="31" fillId="0" borderId="20" xfId="43" applyNumberFormat="1" applyFont="1" applyBorder="1" applyAlignment="1">
      <alignment horizontal="center" wrapText="1"/>
    </xf>
    <xf numFmtId="0" fontId="31" fillId="0" borderId="20" xfId="43" applyFont="1" applyBorder="1" applyAlignment="1">
      <alignment horizontal="left"/>
    </xf>
    <xf numFmtId="0" fontId="32" fillId="58" borderId="20" xfId="43" applyFont="1" applyFill="1" applyBorder="1" applyAlignment="1">
      <alignment horizontal="right" wrapText="1" indent="1"/>
    </xf>
    <xf numFmtId="0" fontId="32" fillId="58" borderId="20" xfId="43" applyFont="1" applyFill="1" applyBorder="1" applyAlignment="1">
      <alignment horizontal="center" wrapText="1"/>
    </xf>
    <xf numFmtId="2" fontId="32" fillId="58" borderId="20" xfId="43" applyNumberFormat="1" applyFont="1" applyFill="1" applyBorder="1" applyAlignment="1">
      <alignment horizontal="center" wrapText="1"/>
    </xf>
    <xf numFmtId="0" fontId="32" fillId="58" borderId="20" xfId="43" applyFont="1" applyFill="1" applyBorder="1" applyAlignment="1">
      <alignment horizontal="left"/>
    </xf>
    <xf numFmtId="0" fontId="32" fillId="59" borderId="20" xfId="43" applyFont="1" applyFill="1" applyBorder="1" applyAlignment="1">
      <alignment horizontal="right" wrapText="1" indent="1"/>
    </xf>
    <xf numFmtId="0" fontId="32" fillId="59" borderId="20" xfId="43" applyFont="1" applyFill="1" applyBorder="1" applyAlignment="1">
      <alignment horizontal="center" wrapText="1"/>
    </xf>
    <xf numFmtId="2" fontId="32" fillId="59" borderId="20" xfId="43" applyNumberFormat="1" applyFont="1" applyFill="1" applyBorder="1" applyAlignment="1">
      <alignment horizontal="center" wrapText="1"/>
    </xf>
    <xf numFmtId="0" fontId="32" fillId="59" borderId="20" xfId="43" applyFont="1" applyFill="1" applyBorder="1" applyAlignment="1">
      <alignment horizontal="left"/>
    </xf>
    <xf numFmtId="3" fontId="31" fillId="0" borderId="20" xfId="43" applyNumberFormat="1" applyFont="1" applyBorder="1" applyAlignment="1">
      <alignment horizontal="center" wrapText="1"/>
    </xf>
    <xf numFmtId="0" fontId="33" fillId="0" borderId="0" xfId="43" applyFont="1"/>
    <xf numFmtId="0" fontId="34" fillId="60" borderId="20" xfId="43" applyFont="1" applyFill="1" applyBorder="1" applyAlignment="1">
      <alignment horizontal="right" wrapText="1" indent="1"/>
    </xf>
    <xf numFmtId="0" fontId="34" fillId="60" borderId="20" xfId="43" applyFont="1" applyFill="1" applyBorder="1" applyAlignment="1">
      <alignment horizontal="center" wrapText="1"/>
    </xf>
    <xf numFmtId="2" fontId="34" fillId="60" borderId="20" xfId="43" applyNumberFormat="1" applyFont="1" applyFill="1" applyBorder="1" applyAlignment="1">
      <alignment horizontal="center" wrapText="1"/>
    </xf>
    <xf numFmtId="3" fontId="34" fillId="60" borderId="20" xfId="43" applyNumberFormat="1" applyFont="1" applyFill="1" applyBorder="1" applyAlignment="1">
      <alignment horizontal="center" wrapText="1"/>
    </xf>
    <xf numFmtId="0" fontId="34" fillId="60" borderId="20" xfId="43" applyFont="1" applyFill="1" applyBorder="1" applyAlignment="1">
      <alignment horizontal="left"/>
    </xf>
    <xf numFmtId="0" fontId="32" fillId="60" borderId="20" xfId="43" applyFont="1" applyFill="1" applyBorder="1" applyAlignment="1">
      <alignment horizontal="right" wrapText="1" indent="1"/>
    </xf>
    <xf numFmtId="0" fontId="32" fillId="60" borderId="20" xfId="43" applyFont="1" applyFill="1" applyBorder="1" applyAlignment="1">
      <alignment horizontal="center" wrapText="1"/>
    </xf>
    <xf numFmtId="2" fontId="32" fillId="60" borderId="20" xfId="43" applyNumberFormat="1" applyFont="1" applyFill="1" applyBorder="1" applyAlignment="1">
      <alignment horizontal="center" wrapText="1"/>
    </xf>
    <xf numFmtId="0" fontId="32" fillId="60" borderId="20" xfId="43" applyFont="1" applyFill="1" applyBorder="1" applyAlignment="1">
      <alignment horizontal="left"/>
    </xf>
    <xf numFmtId="0" fontId="33" fillId="60" borderId="20" xfId="43" applyFont="1" applyFill="1" applyBorder="1" applyAlignment="1">
      <alignment horizontal="right" wrapText="1" indent="1"/>
    </xf>
    <xf numFmtId="0" fontId="33" fillId="60" borderId="20" xfId="43" applyFont="1" applyFill="1" applyBorder="1" applyAlignment="1">
      <alignment horizontal="center" wrapText="1"/>
    </xf>
    <xf numFmtId="2" fontId="33" fillId="60" borderId="20" xfId="43" applyNumberFormat="1" applyFont="1" applyFill="1" applyBorder="1" applyAlignment="1">
      <alignment horizontal="center" wrapText="1"/>
    </xf>
    <xf numFmtId="3" fontId="32" fillId="60" borderId="20" xfId="43" applyNumberFormat="1" applyFont="1" applyFill="1" applyBorder="1" applyAlignment="1">
      <alignment horizontal="center" wrapText="1"/>
    </xf>
    <xf numFmtId="3" fontId="30" fillId="0" borderId="20" xfId="43" applyNumberFormat="1" applyFont="1" applyBorder="1" applyAlignment="1">
      <alignment horizontal="center" wrapText="1"/>
    </xf>
    <xf numFmtId="3" fontId="32" fillId="58" borderId="20" xfId="43" applyNumberFormat="1" applyFont="1" applyFill="1" applyBorder="1" applyAlignment="1">
      <alignment horizontal="center" wrapText="1"/>
    </xf>
    <xf numFmtId="0" fontId="32" fillId="0" borderId="0" xfId="43" applyFont="1"/>
    <xf numFmtId="20" fontId="32" fillId="57" borderId="20" xfId="43" applyNumberFormat="1" applyFont="1" applyFill="1" applyBorder="1" applyAlignment="1">
      <alignment horizontal="right" wrapText="1" indent="1"/>
    </xf>
    <xf numFmtId="0" fontId="32" fillId="57" borderId="20" xfId="43" applyFont="1" applyFill="1" applyBorder="1" applyAlignment="1">
      <alignment horizontal="center" wrapText="1"/>
    </xf>
    <xf numFmtId="2" fontId="32" fillId="57" borderId="20" xfId="43" applyNumberFormat="1" applyFont="1" applyFill="1" applyBorder="1" applyAlignment="1">
      <alignment horizontal="center" wrapText="1"/>
    </xf>
    <xf numFmtId="3" fontId="32" fillId="57" borderId="20" xfId="43" applyNumberFormat="1" applyFont="1" applyFill="1" applyBorder="1" applyAlignment="1">
      <alignment horizontal="center" wrapText="1"/>
    </xf>
    <xf numFmtId="0" fontId="32" fillId="57" borderId="20" xfId="43" applyFont="1" applyFill="1" applyBorder="1" applyAlignment="1">
      <alignment horizontal="left"/>
    </xf>
    <xf numFmtId="0" fontId="32" fillId="55" borderId="20" xfId="43" applyFont="1" applyFill="1" applyBorder="1" applyAlignment="1">
      <alignment horizontal="right" wrapText="1" indent="1"/>
    </xf>
    <xf numFmtId="0" fontId="32" fillId="55" borderId="20" xfId="43" applyFont="1" applyFill="1" applyBorder="1" applyAlignment="1">
      <alignment horizontal="center" wrapText="1"/>
    </xf>
    <xf numFmtId="2" fontId="32" fillId="55" borderId="20" xfId="43" applyNumberFormat="1" applyFont="1" applyFill="1" applyBorder="1" applyAlignment="1">
      <alignment horizontal="center" wrapText="1"/>
    </xf>
    <xf numFmtId="4" fontId="32" fillId="55" borderId="20" xfId="43" applyNumberFormat="1" applyFont="1" applyFill="1" applyBorder="1" applyAlignment="1">
      <alignment horizontal="center" wrapText="1"/>
    </xf>
    <xf numFmtId="3" fontId="32" fillId="55" borderId="20" xfId="43" applyNumberFormat="1" applyFont="1" applyFill="1" applyBorder="1" applyAlignment="1">
      <alignment horizontal="center" wrapText="1"/>
    </xf>
    <xf numFmtId="0" fontId="32" fillId="55" borderId="20" xfId="43" applyFont="1" applyFill="1" applyBorder="1" applyAlignment="1">
      <alignment horizontal="left"/>
    </xf>
    <xf numFmtId="0" fontId="32" fillId="0" borderId="20" xfId="43" applyFont="1" applyBorder="1" applyAlignment="1">
      <alignment horizontal="center" vertical="center" wrapText="1"/>
    </xf>
    <xf numFmtId="2" fontId="18" fillId="51" borderId="10" xfId="0" applyNumberFormat="1" applyFont="1" applyFill="1" applyBorder="1" applyAlignment="1">
      <alignment horizontal="center" vertical="center"/>
    </xf>
    <xf numFmtId="0" fontId="19" fillId="60" borderId="10" xfId="0" applyFont="1" applyFill="1" applyBorder="1" applyAlignment="1">
      <alignment horizontal="center" vertical="center"/>
    </xf>
    <xf numFmtId="2" fontId="19" fillId="60" borderId="10" xfId="0" applyNumberFormat="1" applyFont="1" applyFill="1" applyBorder="1" applyAlignment="1">
      <alignment horizontal="center" vertical="center"/>
    </xf>
    <xf numFmtId="0" fontId="36" fillId="60" borderId="10" xfId="0" applyFont="1" applyFill="1" applyBorder="1" applyAlignment="1">
      <alignment horizontal="left" vertical="center"/>
    </xf>
    <xf numFmtId="2" fontId="19" fillId="55" borderId="10" xfId="0" applyNumberFormat="1" applyFont="1" applyFill="1" applyBorder="1" applyAlignment="1">
      <alignment horizontal="center" vertical="center"/>
    </xf>
    <xf numFmtId="4" fontId="18" fillId="51" borderId="10" xfId="0" applyNumberFormat="1" applyFont="1" applyFill="1" applyBorder="1" applyAlignment="1">
      <alignment horizontal="center" vertical="center"/>
    </xf>
    <xf numFmtId="0" fontId="19" fillId="61" borderId="10" xfId="0" applyFont="1" applyFill="1" applyBorder="1" applyAlignment="1">
      <alignment horizontal="center" vertical="center"/>
    </xf>
    <xf numFmtId="187" fontId="19" fillId="61" borderId="10" xfId="42" applyNumberFormat="1" applyFont="1" applyFill="1" applyBorder="1" applyAlignment="1">
      <alignment horizontal="center" vertical="center"/>
    </xf>
    <xf numFmtId="0" fontId="38" fillId="61" borderId="10" xfId="0" applyFont="1" applyFill="1" applyBorder="1" applyAlignment="1">
      <alignment horizontal="left" vertical="center"/>
    </xf>
    <xf numFmtId="0" fontId="37" fillId="61" borderId="10" xfId="0" applyFont="1" applyFill="1" applyBorder="1" applyAlignment="1">
      <alignment horizontal="left" vertical="center"/>
    </xf>
    <xf numFmtId="4" fontId="19" fillId="61" borderId="10" xfId="0" applyNumberFormat="1" applyFont="1" applyFill="1" applyBorder="1" applyAlignment="1">
      <alignment horizontal="center" vertical="center"/>
    </xf>
    <xf numFmtId="3" fontId="19" fillId="61" borderId="10" xfId="0" applyNumberFormat="1" applyFont="1" applyFill="1" applyBorder="1" applyAlignment="1">
      <alignment horizontal="center" vertical="center"/>
    </xf>
    <xf numFmtId="0" fontId="19" fillId="61" borderId="10" xfId="0" applyFont="1" applyFill="1" applyBorder="1" applyAlignment="1">
      <alignment horizontal="left" vertical="center"/>
    </xf>
    <xf numFmtId="0" fontId="36" fillId="61" borderId="10" xfId="0" applyFont="1" applyFill="1" applyBorder="1" applyAlignment="1">
      <alignment horizontal="left" vertical="center"/>
    </xf>
    <xf numFmtId="0" fontId="19" fillId="62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4" fontId="18" fillId="0" borderId="10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3" fontId="19" fillId="0" borderId="10" xfId="0" applyNumberFormat="1" applyFont="1" applyBorder="1" applyAlignment="1">
      <alignment horizontal="center" vertical="center"/>
    </xf>
    <xf numFmtId="0" fontId="20" fillId="63" borderId="10" xfId="0" applyFont="1" applyFill="1" applyBorder="1" applyAlignment="1">
      <alignment horizontal="left" vertical="center"/>
    </xf>
    <xf numFmtId="3" fontId="20" fillId="63" borderId="10" xfId="0" applyNumberFormat="1" applyFont="1" applyFill="1" applyBorder="1" applyAlignment="1">
      <alignment horizontal="center" vertical="center"/>
    </xf>
    <xf numFmtId="4" fontId="20" fillId="63" borderId="10" xfId="0" applyNumberFormat="1" applyFont="1" applyFill="1" applyBorder="1" applyAlignment="1">
      <alignment horizontal="center" vertical="center"/>
    </xf>
    <xf numFmtId="0" fontId="20" fillId="63" borderId="10" xfId="0" applyFont="1" applyFill="1" applyBorder="1" applyAlignment="1">
      <alignment horizontal="center" vertical="center"/>
    </xf>
    <xf numFmtId="20" fontId="20" fillId="63" borderId="10" xfId="0" applyNumberFormat="1" applyFont="1" applyFill="1" applyBorder="1" applyAlignment="1">
      <alignment horizontal="center" vertical="center"/>
    </xf>
    <xf numFmtId="0" fontId="20" fillId="64" borderId="10" xfId="0" applyFont="1" applyFill="1" applyBorder="1" applyAlignment="1">
      <alignment horizontal="left" vertical="center"/>
    </xf>
    <xf numFmtId="0" fontId="20" fillId="64" borderId="10" xfId="0" applyFont="1" applyFill="1" applyBorder="1" applyAlignment="1">
      <alignment horizontal="center" vertical="center"/>
    </xf>
    <xf numFmtId="4" fontId="24" fillId="40" borderId="10" xfId="0" applyNumberFormat="1" applyFont="1" applyFill="1" applyBorder="1" applyAlignment="1">
      <alignment horizontal="center" vertical="top" wrapText="1"/>
    </xf>
    <xf numFmtId="4" fontId="24" fillId="40" borderId="10" xfId="0" applyNumberFormat="1" applyFont="1" applyFill="1" applyBorder="1" applyAlignment="1">
      <alignment horizontal="center" vertical="center" wrapText="1"/>
    </xf>
    <xf numFmtId="0" fontId="24" fillId="35" borderId="17" xfId="0" applyFont="1" applyFill="1" applyBorder="1" applyAlignment="1">
      <alignment horizontal="center" vertical="center" wrapText="1"/>
    </xf>
    <xf numFmtId="0" fontId="24" fillId="35" borderId="18" xfId="0" applyFont="1" applyFill="1" applyBorder="1" applyAlignment="1">
      <alignment horizontal="center" vertical="center" wrapText="1"/>
    </xf>
    <xf numFmtId="0" fontId="27" fillId="39" borderId="19" xfId="0" applyFont="1" applyFill="1" applyBorder="1" applyAlignment="1">
      <alignment horizontal="left" vertical="top" wrapText="1"/>
    </xf>
    <xf numFmtId="0" fontId="27" fillId="39" borderId="18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  <xf numFmtId="0" fontId="24" fillId="33" borderId="11" xfId="0" applyFont="1" applyFill="1" applyBorder="1" applyAlignment="1">
      <alignment horizontal="center" vertical="center" wrapText="1"/>
    </xf>
    <xf numFmtId="0" fontId="24" fillId="33" borderId="10" xfId="0" applyFont="1" applyFill="1" applyBorder="1" applyAlignment="1">
      <alignment horizontal="center" vertical="center" wrapText="1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6" xfId="0" applyFont="1" applyFill="1" applyBorder="1" applyAlignment="1">
      <alignment horizontal="center" vertical="center" wrapText="1"/>
    </xf>
    <xf numFmtId="0" fontId="24" fillId="34" borderId="13" xfId="0" applyFont="1" applyFill="1" applyBorder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 wrapText="1"/>
    </xf>
    <xf numFmtId="0" fontId="24" fillId="35" borderId="14" xfId="0" applyFont="1" applyFill="1" applyBorder="1" applyAlignment="1">
      <alignment horizontal="center" vertical="center" wrapText="1"/>
    </xf>
    <xf numFmtId="0" fontId="24" fillId="35" borderId="12" xfId="0" applyFont="1" applyFill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4" fillId="36" borderId="15" xfId="0" applyFont="1" applyFill="1" applyBorder="1" applyAlignment="1">
      <alignment horizontal="center" vertical="center" wrapText="1"/>
    </xf>
    <xf numFmtId="0" fontId="24" fillId="36" borderId="16" xfId="0" applyFont="1" applyFill="1" applyBorder="1" applyAlignment="1">
      <alignment horizontal="center" vertical="center" wrapText="1"/>
    </xf>
    <xf numFmtId="0" fontId="24" fillId="37" borderId="13" xfId="0" applyFont="1" applyFill="1" applyBorder="1" applyAlignment="1">
      <alignment horizontal="center" vertical="center" wrapText="1"/>
    </xf>
    <xf numFmtId="0" fontId="24" fillId="37" borderId="0" xfId="0" applyFont="1" applyFill="1" applyAlignment="1">
      <alignment horizontal="center" vertical="center" wrapText="1"/>
    </xf>
    <xf numFmtId="0" fontId="24" fillId="37" borderId="11" xfId="0" applyFont="1" applyFill="1" applyBorder="1" applyAlignment="1">
      <alignment horizontal="center" vertical="center" wrapText="1"/>
    </xf>
    <xf numFmtId="0" fontId="24" fillId="37" borderId="14" xfId="0" applyFont="1" applyFill="1" applyBorder="1" applyAlignment="1">
      <alignment horizontal="center" vertical="center" wrapText="1"/>
    </xf>
    <xf numFmtId="0" fontId="24" fillId="37" borderId="12" xfId="0" applyFont="1" applyFill="1" applyBorder="1" applyAlignment="1">
      <alignment horizontal="center" vertical="center" wrapText="1"/>
    </xf>
    <xf numFmtId="0" fontId="24" fillId="37" borderId="10" xfId="0" applyFont="1" applyFill="1" applyBorder="1" applyAlignment="1">
      <alignment horizontal="center" vertical="center" wrapText="1"/>
    </xf>
    <xf numFmtId="0" fontId="24" fillId="38" borderId="15" xfId="0" applyFont="1" applyFill="1" applyBorder="1" applyAlignment="1">
      <alignment horizontal="center" vertical="center" wrapText="1"/>
    </xf>
    <xf numFmtId="0" fontId="24" fillId="38" borderId="16" xfId="0" applyFont="1" applyFill="1" applyBorder="1" applyAlignment="1">
      <alignment horizontal="center" vertical="center" wrapText="1"/>
    </xf>
    <xf numFmtId="0" fontId="24" fillId="34" borderId="14" xfId="0" applyFont="1" applyFill="1" applyBorder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  <xf numFmtId="0" fontId="32" fillId="0" borderId="20" xfId="43" applyFont="1" applyBorder="1" applyAlignment="1">
      <alignment horizontal="center" vertical="center" wrapText="1"/>
    </xf>
    <xf numFmtId="0" fontId="35" fillId="0" borderId="0" xfId="43" applyFont="1" applyAlignment="1">
      <alignment horizontal="center" vertical="top" wrapText="1"/>
    </xf>
    <xf numFmtId="0" fontId="35" fillId="0" borderId="0" xfId="43" applyFont="1" applyAlignment="1">
      <alignment horizontal="center" vertical="top"/>
    </xf>
    <xf numFmtId="0" fontId="32" fillId="0" borderId="20" xfId="43" applyFont="1" applyBorder="1" applyAlignment="1">
      <alignment horizontal="center" vertical="center"/>
    </xf>
    <xf numFmtId="0" fontId="19" fillId="33" borderId="11" xfId="0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34" borderId="0" xfId="0" applyFont="1" applyFill="1" applyAlignment="1">
      <alignment horizontal="center" vertical="center"/>
    </xf>
    <xf numFmtId="0" fontId="19" fillId="34" borderId="11" xfId="0" applyFont="1" applyFill="1" applyBorder="1" applyAlignment="1">
      <alignment horizontal="center" vertical="center"/>
    </xf>
    <xf numFmtId="0" fontId="19" fillId="34" borderId="14" xfId="0" applyFont="1" applyFill="1" applyBorder="1" applyAlignment="1">
      <alignment horizontal="center" vertical="center"/>
    </xf>
    <xf numFmtId="0" fontId="19" fillId="34" borderId="12" xfId="0" applyFont="1" applyFill="1" applyBorder="1" applyAlignment="1">
      <alignment horizontal="center" vertical="center"/>
    </xf>
    <xf numFmtId="0" fontId="19" fillId="34" borderId="10" xfId="0" applyFont="1" applyFill="1" applyBorder="1" applyAlignment="1">
      <alignment horizontal="center" vertical="center"/>
    </xf>
    <xf numFmtId="0" fontId="19" fillId="35" borderId="14" xfId="0" applyFont="1" applyFill="1" applyBorder="1" applyAlignment="1">
      <alignment horizontal="center" vertical="center"/>
    </xf>
    <xf numFmtId="0" fontId="19" fillId="35" borderId="12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center" vertical="center"/>
    </xf>
    <xf numFmtId="0" fontId="19" fillId="36" borderId="15" xfId="0" applyFont="1" applyFill="1" applyBorder="1" applyAlignment="1">
      <alignment horizontal="center" vertical="center" wrapText="1"/>
    </xf>
    <xf numFmtId="0" fontId="19" fillId="36" borderId="16" xfId="0" applyFont="1" applyFill="1" applyBorder="1" applyAlignment="1">
      <alignment horizontal="center" vertical="center" wrapText="1"/>
    </xf>
    <xf numFmtId="0" fontId="19" fillId="35" borderId="17" xfId="0" applyFont="1" applyFill="1" applyBorder="1" applyAlignment="1">
      <alignment horizontal="center" vertical="center"/>
    </xf>
    <xf numFmtId="0" fontId="19" fillId="35" borderId="18" xfId="0" applyFont="1" applyFill="1" applyBorder="1" applyAlignment="1">
      <alignment horizontal="center" vertical="center"/>
    </xf>
    <xf numFmtId="0" fontId="19" fillId="37" borderId="13" xfId="0" applyFont="1" applyFill="1" applyBorder="1" applyAlignment="1">
      <alignment horizontal="center" vertical="center"/>
    </xf>
    <xf numFmtId="0" fontId="19" fillId="37" borderId="0" xfId="0" applyFont="1" applyFill="1" applyAlignment="1">
      <alignment horizontal="center" vertical="center"/>
    </xf>
    <xf numFmtId="0" fontId="19" fillId="37" borderId="11" xfId="0" applyFont="1" applyFill="1" applyBorder="1" applyAlignment="1">
      <alignment horizontal="center" vertical="center"/>
    </xf>
    <xf numFmtId="0" fontId="19" fillId="37" borderId="14" xfId="0" applyFont="1" applyFill="1" applyBorder="1" applyAlignment="1">
      <alignment horizontal="center" vertical="center"/>
    </xf>
    <xf numFmtId="0" fontId="19" fillId="37" borderId="12" xfId="0" applyFont="1" applyFill="1" applyBorder="1" applyAlignment="1">
      <alignment horizontal="center" vertical="center"/>
    </xf>
    <xf numFmtId="0" fontId="19" fillId="37" borderId="10" xfId="0" applyFont="1" applyFill="1" applyBorder="1" applyAlignment="1">
      <alignment horizontal="center" vertical="center"/>
    </xf>
    <xf numFmtId="0" fontId="19" fillId="38" borderId="15" xfId="0" applyFont="1" applyFill="1" applyBorder="1" applyAlignment="1">
      <alignment horizontal="center" vertical="center" wrapText="1"/>
    </xf>
    <xf numFmtId="0" fontId="19" fillId="38" borderId="16" xfId="0" applyFont="1" applyFill="1" applyBorder="1" applyAlignment="1">
      <alignment horizontal="center" vertical="center" wrapText="1"/>
    </xf>
    <xf numFmtId="0" fontId="19" fillId="38" borderId="15" xfId="0" applyFont="1" applyFill="1" applyBorder="1" applyAlignment="1">
      <alignment horizontal="center" vertical="center"/>
    </xf>
    <xf numFmtId="0" fontId="19" fillId="38" borderId="16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12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9" fillId="35" borderId="14" xfId="0" applyFont="1" applyFill="1" applyBorder="1" applyAlignment="1">
      <alignment horizontal="center" vertical="center" wrapText="1"/>
    </xf>
    <xf numFmtId="0" fontId="19" fillId="35" borderId="12" xfId="0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19" fillId="35" borderId="17" xfId="0" applyFont="1" applyFill="1" applyBorder="1" applyAlignment="1">
      <alignment horizontal="center" vertical="center" wrapText="1"/>
    </xf>
    <xf numFmtId="0" fontId="19" fillId="35" borderId="18" xfId="0" applyFont="1" applyFill="1" applyBorder="1" applyAlignment="1">
      <alignment horizontal="center" vertical="center" wrapText="1"/>
    </xf>
    <xf numFmtId="0" fontId="19" fillId="37" borderId="13" xfId="0" applyFont="1" applyFill="1" applyBorder="1" applyAlignment="1">
      <alignment horizontal="center" vertical="center" wrapText="1"/>
    </xf>
    <xf numFmtId="0" fontId="19" fillId="37" borderId="0" xfId="0" applyFont="1" applyFill="1" applyAlignment="1">
      <alignment horizontal="center" vertical="center" wrapText="1"/>
    </xf>
    <xf numFmtId="0" fontId="19" fillId="37" borderId="11" xfId="0" applyFont="1" applyFill="1" applyBorder="1" applyAlignment="1">
      <alignment horizontal="center" vertical="center" wrapText="1"/>
    </xf>
    <xf numFmtId="0" fontId="19" fillId="37" borderId="14" xfId="0" applyFont="1" applyFill="1" applyBorder="1" applyAlignment="1">
      <alignment horizontal="center" vertical="center" wrapText="1"/>
    </xf>
    <xf numFmtId="0" fontId="19" fillId="37" borderId="12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19" fillId="36" borderId="15" xfId="0" applyFont="1" applyFill="1" applyBorder="1" applyAlignment="1">
      <alignment horizontal="center" vertical="center"/>
    </xf>
    <xf numFmtId="0" fontId="19" fillId="36" borderId="16" xfId="0" applyFont="1" applyFill="1" applyBorder="1" applyAlignment="1">
      <alignment horizontal="center" vertical="center"/>
    </xf>
    <xf numFmtId="0" fontId="40" fillId="58" borderId="10" xfId="0" applyFont="1" applyFill="1" applyBorder="1" applyAlignment="1">
      <alignment horizontal="left" vertical="top"/>
    </xf>
    <xf numFmtId="3" fontId="40" fillId="0" borderId="10" xfId="0" applyNumberFormat="1" applyFont="1" applyBorder="1" applyAlignment="1">
      <alignment horizontal="center" vertical="top"/>
    </xf>
    <xf numFmtId="4" fontId="40" fillId="0" borderId="10" xfId="0" applyNumberFormat="1" applyFont="1" applyBorder="1" applyAlignment="1">
      <alignment horizontal="center" vertical="top"/>
    </xf>
    <xf numFmtId="0" fontId="40" fillId="0" borderId="10" xfId="0" applyFont="1" applyBorder="1" applyAlignment="1">
      <alignment horizontal="center" vertical="top"/>
    </xf>
    <xf numFmtId="0" fontId="40" fillId="0" borderId="10" xfId="0" applyFont="1" applyBorder="1" applyAlignment="1">
      <alignment horizontal="center" vertical="top" wrapText="1"/>
    </xf>
    <xf numFmtId="0" fontId="23" fillId="0" borderId="0" xfId="0" applyFont="1" applyAlignment="1">
      <alignment vertical="top"/>
    </xf>
    <xf numFmtId="0" fontId="41" fillId="0" borderId="10" xfId="0" applyFont="1" applyBorder="1" applyAlignment="1">
      <alignment horizontal="left" vertical="top"/>
    </xf>
    <xf numFmtId="0" fontId="41" fillId="0" borderId="10" xfId="0" applyFont="1" applyBorder="1" applyAlignment="1">
      <alignment horizontal="center" vertical="top"/>
    </xf>
    <xf numFmtId="3" fontId="41" fillId="0" borderId="10" xfId="0" applyNumberFormat="1" applyFont="1" applyBorder="1" applyAlignment="1">
      <alignment horizontal="center" vertical="top"/>
    </xf>
    <xf numFmtId="4" fontId="41" fillId="0" borderId="10" xfId="0" applyNumberFormat="1" applyFont="1" applyBorder="1" applyAlignment="1">
      <alignment horizontal="center" vertical="top"/>
    </xf>
    <xf numFmtId="0" fontId="41" fillId="0" borderId="10" xfId="0" applyFont="1" applyBorder="1" applyAlignment="1">
      <alignment horizontal="center" vertical="top" wrapText="1"/>
    </xf>
    <xf numFmtId="0" fontId="42" fillId="0" borderId="0" xfId="0" applyFont="1" applyAlignment="1">
      <alignment vertical="top"/>
    </xf>
  </cellXfs>
  <cellStyles count="44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จุลภาค" xfId="42" builtinId="3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กติ 2" xfId="43" xr:uid="{9FD78AEC-7914-44EF-82D6-7EFAC3A769A9}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colors>
    <mruColors>
      <color rgb="FFF1D7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C549-5642-4E1F-A59A-6E0132EDFE14}">
  <sheetPr>
    <pageSetUpPr fitToPage="1"/>
  </sheetPr>
  <dimension ref="A1:Q97"/>
  <sheetViews>
    <sheetView showGridLines="0" tabSelected="1" topLeftCell="A10" workbookViewId="0">
      <selection activeCell="D25" sqref="D25"/>
    </sheetView>
  </sheetViews>
  <sheetFormatPr defaultRowHeight="19.5" x14ac:dyDescent="0.25"/>
  <cols>
    <col min="1" max="1" width="35.75" style="174" bestFit="1" customWidth="1"/>
    <col min="2" max="2" width="13.375" style="255" bestFit="1" customWidth="1"/>
    <col min="3" max="4" width="10.375" style="255" bestFit="1" customWidth="1"/>
    <col min="5" max="5" width="10.75" style="255" bestFit="1" customWidth="1"/>
    <col min="6" max="6" width="10.375" style="255" bestFit="1" customWidth="1"/>
    <col min="7" max="7" width="17.375" style="255" customWidth="1"/>
    <col min="8" max="8" width="10.25" style="255" bestFit="1" customWidth="1"/>
    <col min="9" max="9" width="16.125" style="255" bestFit="1" customWidth="1"/>
    <col min="10" max="10" width="10.375" style="255" bestFit="1" customWidth="1"/>
    <col min="11" max="11" width="16.125" style="255" bestFit="1" customWidth="1"/>
    <col min="12" max="12" width="13.125" style="255" customWidth="1"/>
    <col min="13" max="13" width="6.875" style="255" customWidth="1"/>
    <col min="14" max="15" width="6.75" style="255" bestFit="1" customWidth="1"/>
    <col min="16" max="16" width="11.875" style="255" customWidth="1"/>
    <col min="17" max="17" width="8.375" style="255" bestFit="1" customWidth="1"/>
    <col min="18" max="256" width="9" style="174"/>
    <col min="257" max="257" width="35.75" style="174" bestFit="1" customWidth="1"/>
    <col min="258" max="258" width="13.375" style="174" bestFit="1" customWidth="1"/>
    <col min="259" max="260" width="10.375" style="174" bestFit="1" customWidth="1"/>
    <col min="261" max="261" width="10.75" style="174" bestFit="1" customWidth="1"/>
    <col min="262" max="262" width="9.375" style="174" bestFit="1" customWidth="1"/>
    <col min="263" max="263" width="17.375" style="174" customWidth="1"/>
    <col min="264" max="264" width="9.25" style="174" bestFit="1" customWidth="1"/>
    <col min="265" max="265" width="16" style="174" bestFit="1" customWidth="1"/>
    <col min="266" max="266" width="9.375" style="174" bestFit="1" customWidth="1"/>
    <col min="267" max="267" width="16" style="174" bestFit="1" customWidth="1"/>
    <col min="268" max="268" width="13.125" style="174" customWidth="1"/>
    <col min="269" max="269" width="6.875" style="174" customWidth="1"/>
    <col min="270" max="271" width="6.75" style="174" bestFit="1" customWidth="1"/>
    <col min="272" max="272" width="11.875" style="174" customWidth="1"/>
    <col min="273" max="273" width="8.375" style="174" bestFit="1" customWidth="1"/>
    <col min="274" max="512" width="9" style="174"/>
    <col min="513" max="513" width="35.75" style="174" bestFit="1" customWidth="1"/>
    <col min="514" max="514" width="13.375" style="174" bestFit="1" customWidth="1"/>
    <col min="515" max="516" width="10.375" style="174" bestFit="1" customWidth="1"/>
    <col min="517" max="517" width="10.75" style="174" bestFit="1" customWidth="1"/>
    <col min="518" max="518" width="9.375" style="174" bestFit="1" customWidth="1"/>
    <col min="519" max="519" width="17.375" style="174" customWidth="1"/>
    <col min="520" max="520" width="9.25" style="174" bestFit="1" customWidth="1"/>
    <col min="521" max="521" width="16" style="174" bestFit="1" customWidth="1"/>
    <col min="522" max="522" width="9.375" style="174" bestFit="1" customWidth="1"/>
    <col min="523" max="523" width="16" style="174" bestFit="1" customWidth="1"/>
    <col min="524" max="524" width="13.125" style="174" customWidth="1"/>
    <col min="525" max="525" width="6.875" style="174" customWidth="1"/>
    <col min="526" max="527" width="6.75" style="174" bestFit="1" customWidth="1"/>
    <col min="528" max="528" width="11.875" style="174" customWidth="1"/>
    <col min="529" max="529" width="8.375" style="174" bestFit="1" customWidth="1"/>
    <col min="530" max="768" width="9" style="174"/>
    <col min="769" max="769" width="35.75" style="174" bestFit="1" customWidth="1"/>
    <col min="770" max="770" width="13.375" style="174" bestFit="1" customWidth="1"/>
    <col min="771" max="772" width="10.375" style="174" bestFit="1" customWidth="1"/>
    <col min="773" max="773" width="10.75" style="174" bestFit="1" customWidth="1"/>
    <col min="774" max="774" width="9.375" style="174" bestFit="1" customWidth="1"/>
    <col min="775" max="775" width="17.375" style="174" customWidth="1"/>
    <col min="776" max="776" width="9.25" style="174" bestFit="1" customWidth="1"/>
    <col min="777" max="777" width="16" style="174" bestFit="1" customWidth="1"/>
    <col min="778" max="778" width="9.375" style="174" bestFit="1" customWidth="1"/>
    <col min="779" max="779" width="16" style="174" bestFit="1" customWidth="1"/>
    <col min="780" max="780" width="13.125" style="174" customWidth="1"/>
    <col min="781" max="781" width="6.875" style="174" customWidth="1"/>
    <col min="782" max="783" width="6.75" style="174" bestFit="1" customWidth="1"/>
    <col min="784" max="784" width="11.875" style="174" customWidth="1"/>
    <col min="785" max="785" width="8.375" style="174" bestFit="1" customWidth="1"/>
    <col min="786" max="1024" width="9" style="174"/>
    <col min="1025" max="1025" width="35.75" style="174" bestFit="1" customWidth="1"/>
    <col min="1026" max="1026" width="13.375" style="174" bestFit="1" customWidth="1"/>
    <col min="1027" max="1028" width="10.375" style="174" bestFit="1" customWidth="1"/>
    <col min="1029" max="1029" width="10.75" style="174" bestFit="1" customWidth="1"/>
    <col min="1030" max="1030" width="9.375" style="174" bestFit="1" customWidth="1"/>
    <col min="1031" max="1031" width="17.375" style="174" customWidth="1"/>
    <col min="1032" max="1032" width="9.25" style="174" bestFit="1" customWidth="1"/>
    <col min="1033" max="1033" width="16" style="174" bestFit="1" customWidth="1"/>
    <col min="1034" max="1034" width="9.375" style="174" bestFit="1" customWidth="1"/>
    <col min="1035" max="1035" width="16" style="174" bestFit="1" customWidth="1"/>
    <col min="1036" max="1036" width="13.125" style="174" customWidth="1"/>
    <col min="1037" max="1037" width="6.875" style="174" customWidth="1"/>
    <col min="1038" max="1039" width="6.75" style="174" bestFit="1" customWidth="1"/>
    <col min="1040" max="1040" width="11.875" style="174" customWidth="1"/>
    <col min="1041" max="1041" width="8.375" style="174" bestFit="1" customWidth="1"/>
    <col min="1042" max="1280" width="9" style="174"/>
    <col min="1281" max="1281" width="35.75" style="174" bestFit="1" customWidth="1"/>
    <col min="1282" max="1282" width="13.375" style="174" bestFit="1" customWidth="1"/>
    <col min="1283" max="1284" width="10.375" style="174" bestFit="1" customWidth="1"/>
    <col min="1285" max="1285" width="10.75" style="174" bestFit="1" customWidth="1"/>
    <col min="1286" max="1286" width="9.375" style="174" bestFit="1" customWidth="1"/>
    <col min="1287" max="1287" width="17.375" style="174" customWidth="1"/>
    <col min="1288" max="1288" width="9.25" style="174" bestFit="1" customWidth="1"/>
    <col min="1289" max="1289" width="16" style="174" bestFit="1" customWidth="1"/>
    <col min="1290" max="1290" width="9.375" style="174" bestFit="1" customWidth="1"/>
    <col min="1291" max="1291" width="16" style="174" bestFit="1" customWidth="1"/>
    <col min="1292" max="1292" width="13.125" style="174" customWidth="1"/>
    <col min="1293" max="1293" width="6.875" style="174" customWidth="1"/>
    <col min="1294" max="1295" width="6.75" style="174" bestFit="1" customWidth="1"/>
    <col min="1296" max="1296" width="11.875" style="174" customWidth="1"/>
    <col min="1297" max="1297" width="8.375" style="174" bestFit="1" customWidth="1"/>
    <col min="1298" max="1536" width="9" style="174"/>
    <col min="1537" max="1537" width="35.75" style="174" bestFit="1" customWidth="1"/>
    <col min="1538" max="1538" width="13.375" style="174" bestFit="1" customWidth="1"/>
    <col min="1539" max="1540" width="10.375" style="174" bestFit="1" customWidth="1"/>
    <col min="1541" max="1541" width="10.75" style="174" bestFit="1" customWidth="1"/>
    <col min="1542" max="1542" width="9.375" style="174" bestFit="1" customWidth="1"/>
    <col min="1543" max="1543" width="17.375" style="174" customWidth="1"/>
    <col min="1544" max="1544" width="9.25" style="174" bestFit="1" customWidth="1"/>
    <col min="1545" max="1545" width="16" style="174" bestFit="1" customWidth="1"/>
    <col min="1546" max="1546" width="9.375" style="174" bestFit="1" customWidth="1"/>
    <col min="1547" max="1547" width="16" style="174" bestFit="1" customWidth="1"/>
    <col min="1548" max="1548" width="13.125" style="174" customWidth="1"/>
    <col min="1549" max="1549" width="6.875" style="174" customWidth="1"/>
    <col min="1550" max="1551" width="6.75" style="174" bestFit="1" customWidth="1"/>
    <col min="1552" max="1552" width="11.875" style="174" customWidth="1"/>
    <col min="1553" max="1553" width="8.375" style="174" bestFit="1" customWidth="1"/>
    <col min="1554" max="1792" width="9" style="174"/>
    <col min="1793" max="1793" width="35.75" style="174" bestFit="1" customWidth="1"/>
    <col min="1794" max="1794" width="13.375" style="174" bestFit="1" customWidth="1"/>
    <col min="1795" max="1796" width="10.375" style="174" bestFit="1" customWidth="1"/>
    <col min="1797" max="1797" width="10.75" style="174" bestFit="1" customWidth="1"/>
    <col min="1798" max="1798" width="9.375" style="174" bestFit="1" customWidth="1"/>
    <col min="1799" max="1799" width="17.375" style="174" customWidth="1"/>
    <col min="1800" max="1800" width="9.25" style="174" bestFit="1" customWidth="1"/>
    <col min="1801" max="1801" width="16" style="174" bestFit="1" customWidth="1"/>
    <col min="1802" max="1802" width="9.375" style="174" bestFit="1" customWidth="1"/>
    <col min="1803" max="1803" width="16" style="174" bestFit="1" customWidth="1"/>
    <col min="1804" max="1804" width="13.125" style="174" customWidth="1"/>
    <col min="1805" max="1805" width="6.875" style="174" customWidth="1"/>
    <col min="1806" max="1807" width="6.75" style="174" bestFit="1" customWidth="1"/>
    <col min="1808" max="1808" width="11.875" style="174" customWidth="1"/>
    <col min="1809" max="1809" width="8.375" style="174" bestFit="1" customWidth="1"/>
    <col min="1810" max="2048" width="9" style="174"/>
    <col min="2049" max="2049" width="35.75" style="174" bestFit="1" customWidth="1"/>
    <col min="2050" max="2050" width="13.375" style="174" bestFit="1" customWidth="1"/>
    <col min="2051" max="2052" width="10.375" style="174" bestFit="1" customWidth="1"/>
    <col min="2053" max="2053" width="10.75" style="174" bestFit="1" customWidth="1"/>
    <col min="2054" max="2054" width="9.375" style="174" bestFit="1" customWidth="1"/>
    <col min="2055" max="2055" width="17.375" style="174" customWidth="1"/>
    <col min="2056" max="2056" width="9.25" style="174" bestFit="1" customWidth="1"/>
    <col min="2057" max="2057" width="16" style="174" bestFit="1" customWidth="1"/>
    <col min="2058" max="2058" width="9.375" style="174" bestFit="1" customWidth="1"/>
    <col min="2059" max="2059" width="16" style="174" bestFit="1" customWidth="1"/>
    <col min="2060" max="2060" width="13.125" style="174" customWidth="1"/>
    <col min="2061" max="2061" width="6.875" style="174" customWidth="1"/>
    <col min="2062" max="2063" width="6.75" style="174" bestFit="1" customWidth="1"/>
    <col min="2064" max="2064" width="11.875" style="174" customWidth="1"/>
    <col min="2065" max="2065" width="8.375" style="174" bestFit="1" customWidth="1"/>
    <col min="2066" max="2304" width="9" style="174"/>
    <col min="2305" max="2305" width="35.75" style="174" bestFit="1" customWidth="1"/>
    <col min="2306" max="2306" width="13.375" style="174" bestFit="1" customWidth="1"/>
    <col min="2307" max="2308" width="10.375" style="174" bestFit="1" customWidth="1"/>
    <col min="2309" max="2309" width="10.75" style="174" bestFit="1" customWidth="1"/>
    <col min="2310" max="2310" width="9.375" style="174" bestFit="1" customWidth="1"/>
    <col min="2311" max="2311" width="17.375" style="174" customWidth="1"/>
    <col min="2312" max="2312" width="9.25" style="174" bestFit="1" customWidth="1"/>
    <col min="2313" max="2313" width="16" style="174" bestFit="1" customWidth="1"/>
    <col min="2314" max="2314" width="9.375" style="174" bestFit="1" customWidth="1"/>
    <col min="2315" max="2315" width="16" style="174" bestFit="1" customWidth="1"/>
    <col min="2316" max="2316" width="13.125" style="174" customWidth="1"/>
    <col min="2317" max="2317" width="6.875" style="174" customWidth="1"/>
    <col min="2318" max="2319" width="6.75" style="174" bestFit="1" customWidth="1"/>
    <col min="2320" max="2320" width="11.875" style="174" customWidth="1"/>
    <col min="2321" max="2321" width="8.375" style="174" bestFit="1" customWidth="1"/>
    <col min="2322" max="2560" width="9" style="174"/>
    <col min="2561" max="2561" width="35.75" style="174" bestFit="1" customWidth="1"/>
    <col min="2562" max="2562" width="13.375" style="174" bestFit="1" customWidth="1"/>
    <col min="2563" max="2564" width="10.375" style="174" bestFit="1" customWidth="1"/>
    <col min="2565" max="2565" width="10.75" style="174" bestFit="1" customWidth="1"/>
    <col min="2566" max="2566" width="9.375" style="174" bestFit="1" customWidth="1"/>
    <col min="2567" max="2567" width="17.375" style="174" customWidth="1"/>
    <col min="2568" max="2568" width="9.25" style="174" bestFit="1" customWidth="1"/>
    <col min="2569" max="2569" width="16" style="174" bestFit="1" customWidth="1"/>
    <col min="2570" max="2570" width="9.375" style="174" bestFit="1" customWidth="1"/>
    <col min="2571" max="2571" width="16" style="174" bestFit="1" customWidth="1"/>
    <col min="2572" max="2572" width="13.125" style="174" customWidth="1"/>
    <col min="2573" max="2573" width="6.875" style="174" customWidth="1"/>
    <col min="2574" max="2575" width="6.75" style="174" bestFit="1" customWidth="1"/>
    <col min="2576" max="2576" width="11.875" style="174" customWidth="1"/>
    <col min="2577" max="2577" width="8.375" style="174" bestFit="1" customWidth="1"/>
    <col min="2578" max="2816" width="9" style="174"/>
    <col min="2817" max="2817" width="35.75" style="174" bestFit="1" customWidth="1"/>
    <col min="2818" max="2818" width="13.375" style="174" bestFit="1" customWidth="1"/>
    <col min="2819" max="2820" width="10.375" style="174" bestFit="1" customWidth="1"/>
    <col min="2821" max="2821" width="10.75" style="174" bestFit="1" customWidth="1"/>
    <col min="2822" max="2822" width="9.375" style="174" bestFit="1" customWidth="1"/>
    <col min="2823" max="2823" width="17.375" style="174" customWidth="1"/>
    <col min="2824" max="2824" width="9.25" style="174" bestFit="1" customWidth="1"/>
    <col min="2825" max="2825" width="16" style="174" bestFit="1" customWidth="1"/>
    <col min="2826" max="2826" width="9.375" style="174" bestFit="1" customWidth="1"/>
    <col min="2827" max="2827" width="16" style="174" bestFit="1" customWidth="1"/>
    <col min="2828" max="2828" width="13.125" style="174" customWidth="1"/>
    <col min="2829" max="2829" width="6.875" style="174" customWidth="1"/>
    <col min="2830" max="2831" width="6.75" style="174" bestFit="1" customWidth="1"/>
    <col min="2832" max="2832" width="11.875" style="174" customWidth="1"/>
    <col min="2833" max="2833" width="8.375" style="174" bestFit="1" customWidth="1"/>
    <col min="2834" max="3072" width="9" style="174"/>
    <col min="3073" max="3073" width="35.75" style="174" bestFit="1" customWidth="1"/>
    <col min="3074" max="3074" width="13.375" style="174" bestFit="1" customWidth="1"/>
    <col min="3075" max="3076" width="10.375" style="174" bestFit="1" customWidth="1"/>
    <col min="3077" max="3077" width="10.75" style="174" bestFit="1" customWidth="1"/>
    <col min="3078" max="3078" width="9.375" style="174" bestFit="1" customWidth="1"/>
    <col min="3079" max="3079" width="17.375" style="174" customWidth="1"/>
    <col min="3080" max="3080" width="9.25" style="174" bestFit="1" customWidth="1"/>
    <col min="3081" max="3081" width="16" style="174" bestFit="1" customWidth="1"/>
    <col min="3082" max="3082" width="9.375" style="174" bestFit="1" customWidth="1"/>
    <col min="3083" max="3083" width="16" style="174" bestFit="1" customWidth="1"/>
    <col min="3084" max="3084" width="13.125" style="174" customWidth="1"/>
    <col min="3085" max="3085" width="6.875" style="174" customWidth="1"/>
    <col min="3086" max="3087" width="6.75" style="174" bestFit="1" customWidth="1"/>
    <col min="3088" max="3088" width="11.875" style="174" customWidth="1"/>
    <col min="3089" max="3089" width="8.375" style="174" bestFit="1" customWidth="1"/>
    <col min="3090" max="3328" width="9" style="174"/>
    <col min="3329" max="3329" width="35.75" style="174" bestFit="1" customWidth="1"/>
    <col min="3330" max="3330" width="13.375" style="174" bestFit="1" customWidth="1"/>
    <col min="3331" max="3332" width="10.375" style="174" bestFit="1" customWidth="1"/>
    <col min="3333" max="3333" width="10.75" style="174" bestFit="1" customWidth="1"/>
    <col min="3334" max="3334" width="9.375" style="174" bestFit="1" customWidth="1"/>
    <col min="3335" max="3335" width="17.375" style="174" customWidth="1"/>
    <col min="3336" max="3336" width="9.25" style="174" bestFit="1" customWidth="1"/>
    <col min="3337" max="3337" width="16" style="174" bestFit="1" customWidth="1"/>
    <col min="3338" max="3338" width="9.375" style="174" bestFit="1" customWidth="1"/>
    <col min="3339" max="3339" width="16" style="174" bestFit="1" customWidth="1"/>
    <col min="3340" max="3340" width="13.125" style="174" customWidth="1"/>
    <col min="3341" max="3341" width="6.875" style="174" customWidth="1"/>
    <col min="3342" max="3343" width="6.75" style="174" bestFit="1" customWidth="1"/>
    <col min="3344" max="3344" width="11.875" style="174" customWidth="1"/>
    <col min="3345" max="3345" width="8.375" style="174" bestFit="1" customWidth="1"/>
    <col min="3346" max="3584" width="9" style="174"/>
    <col min="3585" max="3585" width="35.75" style="174" bestFit="1" customWidth="1"/>
    <col min="3586" max="3586" width="13.375" style="174" bestFit="1" customWidth="1"/>
    <col min="3587" max="3588" width="10.375" style="174" bestFit="1" customWidth="1"/>
    <col min="3589" max="3589" width="10.75" style="174" bestFit="1" customWidth="1"/>
    <col min="3590" max="3590" width="9.375" style="174" bestFit="1" customWidth="1"/>
    <col min="3591" max="3591" width="17.375" style="174" customWidth="1"/>
    <col min="3592" max="3592" width="9.25" style="174" bestFit="1" customWidth="1"/>
    <col min="3593" max="3593" width="16" style="174" bestFit="1" customWidth="1"/>
    <col min="3594" max="3594" width="9.375" style="174" bestFit="1" customWidth="1"/>
    <col min="3595" max="3595" width="16" style="174" bestFit="1" customWidth="1"/>
    <col min="3596" max="3596" width="13.125" style="174" customWidth="1"/>
    <col min="3597" max="3597" width="6.875" style="174" customWidth="1"/>
    <col min="3598" max="3599" width="6.75" style="174" bestFit="1" customWidth="1"/>
    <col min="3600" max="3600" width="11.875" style="174" customWidth="1"/>
    <col min="3601" max="3601" width="8.375" style="174" bestFit="1" customWidth="1"/>
    <col min="3602" max="3840" width="9" style="174"/>
    <col min="3841" max="3841" width="35.75" style="174" bestFit="1" customWidth="1"/>
    <col min="3842" max="3842" width="13.375" style="174" bestFit="1" customWidth="1"/>
    <col min="3843" max="3844" width="10.375" style="174" bestFit="1" customWidth="1"/>
    <col min="3845" max="3845" width="10.75" style="174" bestFit="1" customWidth="1"/>
    <col min="3846" max="3846" width="9.375" style="174" bestFit="1" customWidth="1"/>
    <col min="3847" max="3847" width="17.375" style="174" customWidth="1"/>
    <col min="3848" max="3848" width="9.25" style="174" bestFit="1" customWidth="1"/>
    <col min="3849" max="3849" width="16" style="174" bestFit="1" customWidth="1"/>
    <col min="3850" max="3850" width="9.375" style="174" bestFit="1" customWidth="1"/>
    <col min="3851" max="3851" width="16" style="174" bestFit="1" customWidth="1"/>
    <col min="3852" max="3852" width="13.125" style="174" customWidth="1"/>
    <col min="3853" max="3853" width="6.875" style="174" customWidth="1"/>
    <col min="3854" max="3855" width="6.75" style="174" bestFit="1" customWidth="1"/>
    <col min="3856" max="3856" width="11.875" style="174" customWidth="1"/>
    <col min="3857" max="3857" width="8.375" style="174" bestFit="1" customWidth="1"/>
    <col min="3858" max="4096" width="9" style="174"/>
    <col min="4097" max="4097" width="35.75" style="174" bestFit="1" customWidth="1"/>
    <col min="4098" max="4098" width="13.375" style="174" bestFit="1" customWidth="1"/>
    <col min="4099" max="4100" width="10.375" style="174" bestFit="1" customWidth="1"/>
    <col min="4101" max="4101" width="10.75" style="174" bestFit="1" customWidth="1"/>
    <col min="4102" max="4102" width="9.375" style="174" bestFit="1" customWidth="1"/>
    <col min="4103" max="4103" width="17.375" style="174" customWidth="1"/>
    <col min="4104" max="4104" width="9.25" style="174" bestFit="1" customWidth="1"/>
    <col min="4105" max="4105" width="16" style="174" bestFit="1" customWidth="1"/>
    <col min="4106" max="4106" width="9.375" style="174" bestFit="1" customWidth="1"/>
    <col min="4107" max="4107" width="16" style="174" bestFit="1" customWidth="1"/>
    <col min="4108" max="4108" width="13.125" style="174" customWidth="1"/>
    <col min="4109" max="4109" width="6.875" style="174" customWidth="1"/>
    <col min="4110" max="4111" width="6.75" style="174" bestFit="1" customWidth="1"/>
    <col min="4112" max="4112" width="11.875" style="174" customWidth="1"/>
    <col min="4113" max="4113" width="8.375" style="174" bestFit="1" customWidth="1"/>
    <col min="4114" max="4352" width="9" style="174"/>
    <col min="4353" max="4353" width="35.75" style="174" bestFit="1" customWidth="1"/>
    <col min="4354" max="4354" width="13.375" style="174" bestFit="1" customWidth="1"/>
    <col min="4355" max="4356" width="10.375" style="174" bestFit="1" customWidth="1"/>
    <col min="4357" max="4357" width="10.75" style="174" bestFit="1" customWidth="1"/>
    <col min="4358" max="4358" width="9.375" style="174" bestFit="1" customWidth="1"/>
    <col min="4359" max="4359" width="17.375" style="174" customWidth="1"/>
    <col min="4360" max="4360" width="9.25" style="174" bestFit="1" customWidth="1"/>
    <col min="4361" max="4361" width="16" style="174" bestFit="1" customWidth="1"/>
    <col min="4362" max="4362" width="9.375" style="174" bestFit="1" customWidth="1"/>
    <col min="4363" max="4363" width="16" style="174" bestFit="1" customWidth="1"/>
    <col min="4364" max="4364" width="13.125" style="174" customWidth="1"/>
    <col min="4365" max="4365" width="6.875" style="174" customWidth="1"/>
    <col min="4366" max="4367" width="6.75" style="174" bestFit="1" customWidth="1"/>
    <col min="4368" max="4368" width="11.875" style="174" customWidth="1"/>
    <col min="4369" max="4369" width="8.375" style="174" bestFit="1" customWidth="1"/>
    <col min="4370" max="4608" width="9" style="174"/>
    <col min="4609" max="4609" width="35.75" style="174" bestFit="1" customWidth="1"/>
    <col min="4610" max="4610" width="13.375" style="174" bestFit="1" customWidth="1"/>
    <col min="4611" max="4612" width="10.375" style="174" bestFit="1" customWidth="1"/>
    <col min="4613" max="4613" width="10.75" style="174" bestFit="1" customWidth="1"/>
    <col min="4614" max="4614" width="9.375" style="174" bestFit="1" customWidth="1"/>
    <col min="4615" max="4615" width="17.375" style="174" customWidth="1"/>
    <col min="4616" max="4616" width="9.25" style="174" bestFit="1" customWidth="1"/>
    <col min="4617" max="4617" width="16" style="174" bestFit="1" customWidth="1"/>
    <col min="4618" max="4618" width="9.375" style="174" bestFit="1" customWidth="1"/>
    <col min="4619" max="4619" width="16" style="174" bestFit="1" customWidth="1"/>
    <col min="4620" max="4620" width="13.125" style="174" customWidth="1"/>
    <col min="4621" max="4621" width="6.875" style="174" customWidth="1"/>
    <col min="4622" max="4623" width="6.75" style="174" bestFit="1" customWidth="1"/>
    <col min="4624" max="4624" width="11.875" style="174" customWidth="1"/>
    <col min="4625" max="4625" width="8.375" style="174" bestFit="1" customWidth="1"/>
    <col min="4626" max="4864" width="9" style="174"/>
    <col min="4865" max="4865" width="35.75" style="174" bestFit="1" customWidth="1"/>
    <col min="4866" max="4866" width="13.375" style="174" bestFit="1" customWidth="1"/>
    <col min="4867" max="4868" width="10.375" style="174" bestFit="1" customWidth="1"/>
    <col min="4869" max="4869" width="10.75" style="174" bestFit="1" customWidth="1"/>
    <col min="4870" max="4870" width="9.375" style="174" bestFit="1" customWidth="1"/>
    <col min="4871" max="4871" width="17.375" style="174" customWidth="1"/>
    <col min="4872" max="4872" width="9.25" style="174" bestFit="1" customWidth="1"/>
    <col min="4873" max="4873" width="16" style="174" bestFit="1" customWidth="1"/>
    <col min="4874" max="4874" width="9.375" style="174" bestFit="1" customWidth="1"/>
    <col min="4875" max="4875" width="16" style="174" bestFit="1" customWidth="1"/>
    <col min="4876" max="4876" width="13.125" style="174" customWidth="1"/>
    <col min="4877" max="4877" width="6.875" style="174" customWidth="1"/>
    <col min="4878" max="4879" width="6.75" style="174" bestFit="1" customWidth="1"/>
    <col min="4880" max="4880" width="11.875" style="174" customWidth="1"/>
    <col min="4881" max="4881" width="8.375" style="174" bestFit="1" customWidth="1"/>
    <col min="4882" max="5120" width="9" style="174"/>
    <col min="5121" max="5121" width="35.75" style="174" bestFit="1" customWidth="1"/>
    <col min="5122" max="5122" width="13.375" style="174" bestFit="1" customWidth="1"/>
    <col min="5123" max="5124" width="10.375" style="174" bestFit="1" customWidth="1"/>
    <col min="5125" max="5125" width="10.75" style="174" bestFit="1" customWidth="1"/>
    <col min="5126" max="5126" width="9.375" style="174" bestFit="1" customWidth="1"/>
    <col min="5127" max="5127" width="17.375" style="174" customWidth="1"/>
    <col min="5128" max="5128" width="9.25" style="174" bestFit="1" customWidth="1"/>
    <col min="5129" max="5129" width="16" style="174" bestFit="1" customWidth="1"/>
    <col min="5130" max="5130" width="9.375" style="174" bestFit="1" customWidth="1"/>
    <col min="5131" max="5131" width="16" style="174" bestFit="1" customWidth="1"/>
    <col min="5132" max="5132" width="13.125" style="174" customWidth="1"/>
    <col min="5133" max="5133" width="6.875" style="174" customWidth="1"/>
    <col min="5134" max="5135" width="6.75" style="174" bestFit="1" customWidth="1"/>
    <col min="5136" max="5136" width="11.875" style="174" customWidth="1"/>
    <col min="5137" max="5137" width="8.375" style="174" bestFit="1" customWidth="1"/>
    <col min="5138" max="5376" width="9" style="174"/>
    <col min="5377" max="5377" width="35.75" style="174" bestFit="1" customWidth="1"/>
    <col min="5378" max="5378" width="13.375" style="174" bestFit="1" customWidth="1"/>
    <col min="5379" max="5380" width="10.375" style="174" bestFit="1" customWidth="1"/>
    <col min="5381" max="5381" width="10.75" style="174" bestFit="1" customWidth="1"/>
    <col min="5382" max="5382" width="9.375" style="174" bestFit="1" customWidth="1"/>
    <col min="5383" max="5383" width="17.375" style="174" customWidth="1"/>
    <col min="5384" max="5384" width="9.25" style="174" bestFit="1" customWidth="1"/>
    <col min="5385" max="5385" width="16" style="174" bestFit="1" customWidth="1"/>
    <col min="5386" max="5386" width="9.375" style="174" bestFit="1" customWidth="1"/>
    <col min="5387" max="5387" width="16" style="174" bestFit="1" customWidth="1"/>
    <col min="5388" max="5388" width="13.125" style="174" customWidth="1"/>
    <col min="5389" max="5389" width="6.875" style="174" customWidth="1"/>
    <col min="5390" max="5391" width="6.75" style="174" bestFit="1" customWidth="1"/>
    <col min="5392" max="5392" width="11.875" style="174" customWidth="1"/>
    <col min="5393" max="5393" width="8.375" style="174" bestFit="1" customWidth="1"/>
    <col min="5394" max="5632" width="9" style="174"/>
    <col min="5633" max="5633" width="35.75" style="174" bestFit="1" customWidth="1"/>
    <col min="5634" max="5634" width="13.375" style="174" bestFit="1" customWidth="1"/>
    <col min="5635" max="5636" width="10.375" style="174" bestFit="1" customWidth="1"/>
    <col min="5637" max="5637" width="10.75" style="174" bestFit="1" customWidth="1"/>
    <col min="5638" max="5638" width="9.375" style="174" bestFit="1" customWidth="1"/>
    <col min="5639" max="5639" width="17.375" style="174" customWidth="1"/>
    <col min="5640" max="5640" width="9.25" style="174" bestFit="1" customWidth="1"/>
    <col min="5641" max="5641" width="16" style="174" bestFit="1" customWidth="1"/>
    <col min="5642" max="5642" width="9.375" style="174" bestFit="1" customWidth="1"/>
    <col min="5643" max="5643" width="16" style="174" bestFit="1" customWidth="1"/>
    <col min="5644" max="5644" width="13.125" style="174" customWidth="1"/>
    <col min="5645" max="5645" width="6.875" style="174" customWidth="1"/>
    <col min="5646" max="5647" width="6.75" style="174" bestFit="1" customWidth="1"/>
    <col min="5648" max="5648" width="11.875" style="174" customWidth="1"/>
    <col min="5649" max="5649" width="8.375" style="174" bestFit="1" customWidth="1"/>
    <col min="5650" max="5888" width="9" style="174"/>
    <col min="5889" max="5889" width="35.75" style="174" bestFit="1" customWidth="1"/>
    <col min="5890" max="5890" width="13.375" style="174" bestFit="1" customWidth="1"/>
    <col min="5891" max="5892" width="10.375" style="174" bestFit="1" customWidth="1"/>
    <col min="5893" max="5893" width="10.75" style="174" bestFit="1" customWidth="1"/>
    <col min="5894" max="5894" width="9.375" style="174" bestFit="1" customWidth="1"/>
    <col min="5895" max="5895" width="17.375" style="174" customWidth="1"/>
    <col min="5896" max="5896" width="9.25" style="174" bestFit="1" customWidth="1"/>
    <col min="5897" max="5897" width="16" style="174" bestFit="1" customWidth="1"/>
    <col min="5898" max="5898" width="9.375" style="174" bestFit="1" customWidth="1"/>
    <col min="5899" max="5899" width="16" style="174" bestFit="1" customWidth="1"/>
    <col min="5900" max="5900" width="13.125" style="174" customWidth="1"/>
    <col min="5901" max="5901" width="6.875" style="174" customWidth="1"/>
    <col min="5902" max="5903" width="6.75" style="174" bestFit="1" customWidth="1"/>
    <col min="5904" max="5904" width="11.875" style="174" customWidth="1"/>
    <col min="5905" max="5905" width="8.375" style="174" bestFit="1" customWidth="1"/>
    <col min="5906" max="6144" width="9" style="174"/>
    <col min="6145" max="6145" width="35.75" style="174" bestFit="1" customWidth="1"/>
    <col min="6146" max="6146" width="13.375" style="174" bestFit="1" customWidth="1"/>
    <col min="6147" max="6148" width="10.375" style="174" bestFit="1" customWidth="1"/>
    <col min="6149" max="6149" width="10.75" style="174" bestFit="1" customWidth="1"/>
    <col min="6150" max="6150" width="9.375" style="174" bestFit="1" customWidth="1"/>
    <col min="6151" max="6151" width="17.375" style="174" customWidth="1"/>
    <col min="6152" max="6152" width="9.25" style="174" bestFit="1" customWidth="1"/>
    <col min="6153" max="6153" width="16" style="174" bestFit="1" customWidth="1"/>
    <col min="6154" max="6154" width="9.375" style="174" bestFit="1" customWidth="1"/>
    <col min="6155" max="6155" width="16" style="174" bestFit="1" customWidth="1"/>
    <col min="6156" max="6156" width="13.125" style="174" customWidth="1"/>
    <col min="6157" max="6157" width="6.875" style="174" customWidth="1"/>
    <col min="6158" max="6159" width="6.75" style="174" bestFit="1" customWidth="1"/>
    <col min="6160" max="6160" width="11.875" style="174" customWidth="1"/>
    <col min="6161" max="6161" width="8.375" style="174" bestFit="1" customWidth="1"/>
    <col min="6162" max="6400" width="9" style="174"/>
    <col min="6401" max="6401" width="35.75" style="174" bestFit="1" customWidth="1"/>
    <col min="6402" max="6402" width="13.375" style="174" bestFit="1" customWidth="1"/>
    <col min="6403" max="6404" width="10.375" style="174" bestFit="1" customWidth="1"/>
    <col min="6405" max="6405" width="10.75" style="174" bestFit="1" customWidth="1"/>
    <col min="6406" max="6406" width="9.375" style="174" bestFit="1" customWidth="1"/>
    <col min="6407" max="6407" width="17.375" style="174" customWidth="1"/>
    <col min="6408" max="6408" width="9.25" style="174" bestFit="1" customWidth="1"/>
    <col min="6409" max="6409" width="16" style="174" bestFit="1" customWidth="1"/>
    <col min="6410" max="6410" width="9.375" style="174" bestFit="1" customWidth="1"/>
    <col min="6411" max="6411" width="16" style="174" bestFit="1" customWidth="1"/>
    <col min="6412" max="6412" width="13.125" style="174" customWidth="1"/>
    <col min="6413" max="6413" width="6.875" style="174" customWidth="1"/>
    <col min="6414" max="6415" width="6.75" style="174" bestFit="1" customWidth="1"/>
    <col min="6416" max="6416" width="11.875" style="174" customWidth="1"/>
    <col min="6417" max="6417" width="8.375" style="174" bestFit="1" customWidth="1"/>
    <col min="6418" max="6656" width="9" style="174"/>
    <col min="6657" max="6657" width="35.75" style="174" bestFit="1" customWidth="1"/>
    <col min="6658" max="6658" width="13.375" style="174" bestFit="1" customWidth="1"/>
    <col min="6659" max="6660" width="10.375" style="174" bestFit="1" customWidth="1"/>
    <col min="6661" max="6661" width="10.75" style="174" bestFit="1" customWidth="1"/>
    <col min="6662" max="6662" width="9.375" style="174" bestFit="1" customWidth="1"/>
    <col min="6663" max="6663" width="17.375" style="174" customWidth="1"/>
    <col min="6664" max="6664" width="9.25" style="174" bestFit="1" customWidth="1"/>
    <col min="6665" max="6665" width="16" style="174" bestFit="1" customWidth="1"/>
    <col min="6666" max="6666" width="9.375" style="174" bestFit="1" customWidth="1"/>
    <col min="6667" max="6667" width="16" style="174" bestFit="1" customWidth="1"/>
    <col min="6668" max="6668" width="13.125" style="174" customWidth="1"/>
    <col min="6669" max="6669" width="6.875" style="174" customWidth="1"/>
    <col min="6670" max="6671" width="6.75" style="174" bestFit="1" customWidth="1"/>
    <col min="6672" max="6672" width="11.875" style="174" customWidth="1"/>
    <col min="6673" max="6673" width="8.375" style="174" bestFit="1" customWidth="1"/>
    <col min="6674" max="6912" width="9" style="174"/>
    <col min="6913" max="6913" width="35.75" style="174" bestFit="1" customWidth="1"/>
    <col min="6914" max="6914" width="13.375" style="174" bestFit="1" customWidth="1"/>
    <col min="6915" max="6916" width="10.375" style="174" bestFit="1" customWidth="1"/>
    <col min="6917" max="6917" width="10.75" style="174" bestFit="1" customWidth="1"/>
    <col min="6918" max="6918" width="9.375" style="174" bestFit="1" customWidth="1"/>
    <col min="6919" max="6919" width="17.375" style="174" customWidth="1"/>
    <col min="6920" max="6920" width="9.25" style="174" bestFit="1" customWidth="1"/>
    <col min="6921" max="6921" width="16" style="174" bestFit="1" customWidth="1"/>
    <col min="6922" max="6922" width="9.375" style="174" bestFit="1" customWidth="1"/>
    <col min="6923" max="6923" width="16" style="174" bestFit="1" customWidth="1"/>
    <col min="6924" max="6924" width="13.125" style="174" customWidth="1"/>
    <col min="6925" max="6925" width="6.875" style="174" customWidth="1"/>
    <col min="6926" max="6927" width="6.75" style="174" bestFit="1" customWidth="1"/>
    <col min="6928" max="6928" width="11.875" style="174" customWidth="1"/>
    <col min="6929" max="6929" width="8.375" style="174" bestFit="1" customWidth="1"/>
    <col min="6930" max="7168" width="9" style="174"/>
    <col min="7169" max="7169" width="35.75" style="174" bestFit="1" customWidth="1"/>
    <col min="7170" max="7170" width="13.375" style="174" bestFit="1" customWidth="1"/>
    <col min="7171" max="7172" width="10.375" style="174" bestFit="1" customWidth="1"/>
    <col min="7173" max="7173" width="10.75" style="174" bestFit="1" customWidth="1"/>
    <col min="7174" max="7174" width="9.375" style="174" bestFit="1" customWidth="1"/>
    <col min="7175" max="7175" width="17.375" style="174" customWidth="1"/>
    <col min="7176" max="7176" width="9.25" style="174" bestFit="1" customWidth="1"/>
    <col min="7177" max="7177" width="16" style="174" bestFit="1" customWidth="1"/>
    <col min="7178" max="7178" width="9.375" style="174" bestFit="1" customWidth="1"/>
    <col min="7179" max="7179" width="16" style="174" bestFit="1" customWidth="1"/>
    <col min="7180" max="7180" width="13.125" style="174" customWidth="1"/>
    <col min="7181" max="7181" width="6.875" style="174" customWidth="1"/>
    <col min="7182" max="7183" width="6.75" style="174" bestFit="1" customWidth="1"/>
    <col min="7184" max="7184" width="11.875" style="174" customWidth="1"/>
    <col min="7185" max="7185" width="8.375" style="174" bestFit="1" customWidth="1"/>
    <col min="7186" max="7424" width="9" style="174"/>
    <col min="7425" max="7425" width="35.75" style="174" bestFit="1" customWidth="1"/>
    <col min="7426" max="7426" width="13.375" style="174" bestFit="1" customWidth="1"/>
    <col min="7427" max="7428" width="10.375" style="174" bestFit="1" customWidth="1"/>
    <col min="7429" max="7429" width="10.75" style="174" bestFit="1" customWidth="1"/>
    <col min="7430" max="7430" width="9.375" style="174" bestFit="1" customWidth="1"/>
    <col min="7431" max="7431" width="17.375" style="174" customWidth="1"/>
    <col min="7432" max="7432" width="9.25" style="174" bestFit="1" customWidth="1"/>
    <col min="7433" max="7433" width="16" style="174" bestFit="1" customWidth="1"/>
    <col min="7434" max="7434" width="9.375" style="174" bestFit="1" customWidth="1"/>
    <col min="7435" max="7435" width="16" style="174" bestFit="1" customWidth="1"/>
    <col min="7436" max="7436" width="13.125" style="174" customWidth="1"/>
    <col min="7437" max="7437" width="6.875" style="174" customWidth="1"/>
    <col min="7438" max="7439" width="6.75" style="174" bestFit="1" customWidth="1"/>
    <col min="7440" max="7440" width="11.875" style="174" customWidth="1"/>
    <col min="7441" max="7441" width="8.375" style="174" bestFit="1" customWidth="1"/>
    <col min="7442" max="7680" width="9" style="174"/>
    <col min="7681" max="7681" width="35.75" style="174" bestFit="1" customWidth="1"/>
    <col min="7682" max="7682" width="13.375" style="174" bestFit="1" customWidth="1"/>
    <col min="7683" max="7684" width="10.375" style="174" bestFit="1" customWidth="1"/>
    <col min="7685" max="7685" width="10.75" style="174" bestFit="1" customWidth="1"/>
    <col min="7686" max="7686" width="9.375" style="174" bestFit="1" customWidth="1"/>
    <col min="7687" max="7687" width="17.375" style="174" customWidth="1"/>
    <col min="7688" max="7688" width="9.25" style="174" bestFit="1" customWidth="1"/>
    <col min="7689" max="7689" width="16" style="174" bestFit="1" customWidth="1"/>
    <col min="7690" max="7690" width="9.375" style="174" bestFit="1" customWidth="1"/>
    <col min="7691" max="7691" width="16" style="174" bestFit="1" customWidth="1"/>
    <col min="7692" max="7692" width="13.125" style="174" customWidth="1"/>
    <col min="7693" max="7693" width="6.875" style="174" customWidth="1"/>
    <col min="7694" max="7695" width="6.75" style="174" bestFit="1" customWidth="1"/>
    <col min="7696" max="7696" width="11.875" style="174" customWidth="1"/>
    <col min="7697" max="7697" width="8.375" style="174" bestFit="1" customWidth="1"/>
    <col min="7698" max="7936" width="9" style="174"/>
    <col min="7937" max="7937" width="35.75" style="174" bestFit="1" customWidth="1"/>
    <col min="7938" max="7938" width="13.375" style="174" bestFit="1" customWidth="1"/>
    <col min="7939" max="7940" width="10.375" style="174" bestFit="1" customWidth="1"/>
    <col min="7941" max="7941" width="10.75" style="174" bestFit="1" customWidth="1"/>
    <col min="7942" max="7942" width="9.375" style="174" bestFit="1" customWidth="1"/>
    <col min="7943" max="7943" width="17.375" style="174" customWidth="1"/>
    <col min="7944" max="7944" width="9.25" style="174" bestFit="1" customWidth="1"/>
    <col min="7945" max="7945" width="16" style="174" bestFit="1" customWidth="1"/>
    <col min="7946" max="7946" width="9.375" style="174" bestFit="1" customWidth="1"/>
    <col min="7947" max="7947" width="16" style="174" bestFit="1" customWidth="1"/>
    <col min="7948" max="7948" width="13.125" style="174" customWidth="1"/>
    <col min="7949" max="7949" width="6.875" style="174" customWidth="1"/>
    <col min="7950" max="7951" width="6.75" style="174" bestFit="1" customWidth="1"/>
    <col min="7952" max="7952" width="11.875" style="174" customWidth="1"/>
    <col min="7953" max="7953" width="8.375" style="174" bestFit="1" customWidth="1"/>
    <col min="7954" max="8192" width="9" style="174"/>
    <col min="8193" max="8193" width="35.75" style="174" bestFit="1" customWidth="1"/>
    <col min="8194" max="8194" width="13.375" style="174" bestFit="1" customWidth="1"/>
    <col min="8195" max="8196" width="10.375" style="174" bestFit="1" customWidth="1"/>
    <col min="8197" max="8197" width="10.75" style="174" bestFit="1" customWidth="1"/>
    <col min="8198" max="8198" width="9.375" style="174" bestFit="1" customWidth="1"/>
    <col min="8199" max="8199" width="17.375" style="174" customWidth="1"/>
    <col min="8200" max="8200" width="9.25" style="174" bestFit="1" customWidth="1"/>
    <col min="8201" max="8201" width="16" style="174" bestFit="1" customWidth="1"/>
    <col min="8202" max="8202" width="9.375" style="174" bestFit="1" customWidth="1"/>
    <col min="8203" max="8203" width="16" style="174" bestFit="1" customWidth="1"/>
    <col min="8204" max="8204" width="13.125" style="174" customWidth="1"/>
    <col min="8205" max="8205" width="6.875" style="174" customWidth="1"/>
    <col min="8206" max="8207" width="6.75" style="174" bestFit="1" customWidth="1"/>
    <col min="8208" max="8208" width="11.875" style="174" customWidth="1"/>
    <col min="8209" max="8209" width="8.375" style="174" bestFit="1" customWidth="1"/>
    <col min="8210" max="8448" width="9" style="174"/>
    <col min="8449" max="8449" width="35.75" style="174" bestFit="1" customWidth="1"/>
    <col min="8450" max="8450" width="13.375" style="174" bestFit="1" customWidth="1"/>
    <col min="8451" max="8452" width="10.375" style="174" bestFit="1" customWidth="1"/>
    <col min="8453" max="8453" width="10.75" style="174" bestFit="1" customWidth="1"/>
    <col min="8454" max="8454" width="9.375" style="174" bestFit="1" customWidth="1"/>
    <col min="8455" max="8455" width="17.375" style="174" customWidth="1"/>
    <col min="8456" max="8456" width="9.25" style="174" bestFit="1" customWidth="1"/>
    <col min="8457" max="8457" width="16" style="174" bestFit="1" customWidth="1"/>
    <col min="8458" max="8458" width="9.375" style="174" bestFit="1" customWidth="1"/>
    <col min="8459" max="8459" width="16" style="174" bestFit="1" customWidth="1"/>
    <col min="8460" max="8460" width="13.125" style="174" customWidth="1"/>
    <col min="8461" max="8461" width="6.875" style="174" customWidth="1"/>
    <col min="8462" max="8463" width="6.75" style="174" bestFit="1" customWidth="1"/>
    <col min="8464" max="8464" width="11.875" style="174" customWidth="1"/>
    <col min="8465" max="8465" width="8.375" style="174" bestFit="1" customWidth="1"/>
    <col min="8466" max="8704" width="9" style="174"/>
    <col min="8705" max="8705" width="35.75" style="174" bestFit="1" customWidth="1"/>
    <col min="8706" max="8706" width="13.375" style="174" bestFit="1" customWidth="1"/>
    <col min="8707" max="8708" width="10.375" style="174" bestFit="1" customWidth="1"/>
    <col min="8709" max="8709" width="10.75" style="174" bestFit="1" customWidth="1"/>
    <col min="8710" max="8710" width="9.375" style="174" bestFit="1" customWidth="1"/>
    <col min="8711" max="8711" width="17.375" style="174" customWidth="1"/>
    <col min="8712" max="8712" width="9.25" style="174" bestFit="1" customWidth="1"/>
    <col min="8713" max="8713" width="16" style="174" bestFit="1" customWidth="1"/>
    <col min="8714" max="8714" width="9.375" style="174" bestFit="1" customWidth="1"/>
    <col min="8715" max="8715" width="16" style="174" bestFit="1" customWidth="1"/>
    <col min="8716" max="8716" width="13.125" style="174" customWidth="1"/>
    <col min="8717" max="8717" width="6.875" style="174" customWidth="1"/>
    <col min="8718" max="8719" width="6.75" style="174" bestFit="1" customWidth="1"/>
    <col min="8720" max="8720" width="11.875" style="174" customWidth="1"/>
    <col min="8721" max="8721" width="8.375" style="174" bestFit="1" customWidth="1"/>
    <col min="8722" max="8960" width="9" style="174"/>
    <col min="8961" max="8961" width="35.75" style="174" bestFit="1" customWidth="1"/>
    <col min="8962" max="8962" width="13.375" style="174" bestFit="1" customWidth="1"/>
    <col min="8963" max="8964" width="10.375" style="174" bestFit="1" customWidth="1"/>
    <col min="8965" max="8965" width="10.75" style="174" bestFit="1" customWidth="1"/>
    <col min="8966" max="8966" width="9.375" style="174" bestFit="1" customWidth="1"/>
    <col min="8967" max="8967" width="17.375" style="174" customWidth="1"/>
    <col min="8968" max="8968" width="9.25" style="174" bestFit="1" customWidth="1"/>
    <col min="8969" max="8969" width="16" style="174" bestFit="1" customWidth="1"/>
    <col min="8970" max="8970" width="9.375" style="174" bestFit="1" customWidth="1"/>
    <col min="8971" max="8971" width="16" style="174" bestFit="1" customWidth="1"/>
    <col min="8972" max="8972" width="13.125" style="174" customWidth="1"/>
    <col min="8973" max="8973" width="6.875" style="174" customWidth="1"/>
    <col min="8974" max="8975" width="6.75" style="174" bestFit="1" customWidth="1"/>
    <col min="8976" max="8976" width="11.875" style="174" customWidth="1"/>
    <col min="8977" max="8977" width="8.375" style="174" bestFit="1" customWidth="1"/>
    <col min="8978" max="9216" width="9" style="174"/>
    <col min="9217" max="9217" width="35.75" style="174" bestFit="1" customWidth="1"/>
    <col min="9218" max="9218" width="13.375" style="174" bestFit="1" customWidth="1"/>
    <col min="9219" max="9220" width="10.375" style="174" bestFit="1" customWidth="1"/>
    <col min="9221" max="9221" width="10.75" style="174" bestFit="1" customWidth="1"/>
    <col min="9222" max="9222" width="9.375" style="174" bestFit="1" customWidth="1"/>
    <col min="9223" max="9223" width="17.375" style="174" customWidth="1"/>
    <col min="9224" max="9224" width="9.25" style="174" bestFit="1" customWidth="1"/>
    <col min="9225" max="9225" width="16" style="174" bestFit="1" customWidth="1"/>
    <col min="9226" max="9226" width="9.375" style="174" bestFit="1" customWidth="1"/>
    <col min="9227" max="9227" width="16" style="174" bestFit="1" customWidth="1"/>
    <col min="9228" max="9228" width="13.125" style="174" customWidth="1"/>
    <col min="9229" max="9229" width="6.875" style="174" customWidth="1"/>
    <col min="9230" max="9231" width="6.75" style="174" bestFit="1" customWidth="1"/>
    <col min="9232" max="9232" width="11.875" style="174" customWidth="1"/>
    <col min="9233" max="9233" width="8.375" style="174" bestFit="1" customWidth="1"/>
    <col min="9234" max="9472" width="9" style="174"/>
    <col min="9473" max="9473" width="35.75" style="174" bestFit="1" customWidth="1"/>
    <col min="9474" max="9474" width="13.375" style="174" bestFit="1" customWidth="1"/>
    <col min="9475" max="9476" width="10.375" style="174" bestFit="1" customWidth="1"/>
    <col min="9477" max="9477" width="10.75" style="174" bestFit="1" customWidth="1"/>
    <col min="9478" max="9478" width="9.375" style="174" bestFit="1" customWidth="1"/>
    <col min="9479" max="9479" width="17.375" style="174" customWidth="1"/>
    <col min="9480" max="9480" width="9.25" style="174" bestFit="1" customWidth="1"/>
    <col min="9481" max="9481" width="16" style="174" bestFit="1" customWidth="1"/>
    <col min="9482" max="9482" width="9.375" style="174" bestFit="1" customWidth="1"/>
    <col min="9483" max="9483" width="16" style="174" bestFit="1" customWidth="1"/>
    <col min="9484" max="9484" width="13.125" style="174" customWidth="1"/>
    <col min="9485" max="9485" width="6.875" style="174" customWidth="1"/>
    <col min="9486" max="9487" width="6.75" style="174" bestFit="1" customWidth="1"/>
    <col min="9488" max="9488" width="11.875" style="174" customWidth="1"/>
    <col min="9489" max="9489" width="8.375" style="174" bestFit="1" customWidth="1"/>
    <col min="9490" max="9728" width="9" style="174"/>
    <col min="9729" max="9729" width="35.75" style="174" bestFit="1" customWidth="1"/>
    <col min="9730" max="9730" width="13.375" style="174" bestFit="1" customWidth="1"/>
    <col min="9731" max="9732" width="10.375" style="174" bestFit="1" customWidth="1"/>
    <col min="9733" max="9733" width="10.75" style="174" bestFit="1" customWidth="1"/>
    <col min="9734" max="9734" width="9.375" style="174" bestFit="1" customWidth="1"/>
    <col min="9735" max="9735" width="17.375" style="174" customWidth="1"/>
    <col min="9736" max="9736" width="9.25" style="174" bestFit="1" customWidth="1"/>
    <col min="9737" max="9737" width="16" style="174" bestFit="1" customWidth="1"/>
    <col min="9738" max="9738" width="9.375" style="174" bestFit="1" customWidth="1"/>
    <col min="9739" max="9739" width="16" style="174" bestFit="1" customWidth="1"/>
    <col min="9740" max="9740" width="13.125" style="174" customWidth="1"/>
    <col min="9741" max="9741" width="6.875" style="174" customWidth="1"/>
    <col min="9742" max="9743" width="6.75" style="174" bestFit="1" customWidth="1"/>
    <col min="9744" max="9744" width="11.875" style="174" customWidth="1"/>
    <col min="9745" max="9745" width="8.375" style="174" bestFit="1" customWidth="1"/>
    <col min="9746" max="9984" width="9" style="174"/>
    <col min="9985" max="9985" width="35.75" style="174" bestFit="1" customWidth="1"/>
    <col min="9986" max="9986" width="13.375" style="174" bestFit="1" customWidth="1"/>
    <col min="9987" max="9988" width="10.375" style="174" bestFit="1" customWidth="1"/>
    <col min="9989" max="9989" width="10.75" style="174" bestFit="1" customWidth="1"/>
    <col min="9990" max="9990" width="9.375" style="174" bestFit="1" customWidth="1"/>
    <col min="9991" max="9991" width="17.375" style="174" customWidth="1"/>
    <col min="9992" max="9992" width="9.25" style="174" bestFit="1" customWidth="1"/>
    <col min="9993" max="9993" width="16" style="174" bestFit="1" customWidth="1"/>
    <col min="9994" max="9994" width="9.375" style="174" bestFit="1" customWidth="1"/>
    <col min="9995" max="9995" width="16" style="174" bestFit="1" customWidth="1"/>
    <col min="9996" max="9996" width="13.125" style="174" customWidth="1"/>
    <col min="9997" max="9997" width="6.875" style="174" customWidth="1"/>
    <col min="9998" max="9999" width="6.75" style="174" bestFit="1" customWidth="1"/>
    <col min="10000" max="10000" width="11.875" style="174" customWidth="1"/>
    <col min="10001" max="10001" width="8.375" style="174" bestFit="1" customWidth="1"/>
    <col min="10002" max="10240" width="9" style="174"/>
    <col min="10241" max="10241" width="35.75" style="174" bestFit="1" customWidth="1"/>
    <col min="10242" max="10242" width="13.375" style="174" bestFit="1" customWidth="1"/>
    <col min="10243" max="10244" width="10.375" style="174" bestFit="1" customWidth="1"/>
    <col min="10245" max="10245" width="10.75" style="174" bestFit="1" customWidth="1"/>
    <col min="10246" max="10246" width="9.375" style="174" bestFit="1" customWidth="1"/>
    <col min="10247" max="10247" width="17.375" style="174" customWidth="1"/>
    <col min="10248" max="10248" width="9.25" style="174" bestFit="1" customWidth="1"/>
    <col min="10249" max="10249" width="16" style="174" bestFit="1" customWidth="1"/>
    <col min="10250" max="10250" width="9.375" style="174" bestFit="1" customWidth="1"/>
    <col min="10251" max="10251" width="16" style="174" bestFit="1" customWidth="1"/>
    <col min="10252" max="10252" width="13.125" style="174" customWidth="1"/>
    <col min="10253" max="10253" width="6.875" style="174" customWidth="1"/>
    <col min="10254" max="10255" width="6.75" style="174" bestFit="1" customWidth="1"/>
    <col min="10256" max="10256" width="11.875" style="174" customWidth="1"/>
    <col min="10257" max="10257" width="8.375" style="174" bestFit="1" customWidth="1"/>
    <col min="10258" max="10496" width="9" style="174"/>
    <col min="10497" max="10497" width="35.75" style="174" bestFit="1" customWidth="1"/>
    <col min="10498" max="10498" width="13.375" style="174" bestFit="1" customWidth="1"/>
    <col min="10499" max="10500" width="10.375" style="174" bestFit="1" customWidth="1"/>
    <col min="10501" max="10501" width="10.75" style="174" bestFit="1" customWidth="1"/>
    <col min="10502" max="10502" width="9.375" style="174" bestFit="1" customWidth="1"/>
    <col min="10503" max="10503" width="17.375" style="174" customWidth="1"/>
    <col min="10504" max="10504" width="9.25" style="174" bestFit="1" customWidth="1"/>
    <col min="10505" max="10505" width="16" style="174" bestFit="1" customWidth="1"/>
    <col min="10506" max="10506" width="9.375" style="174" bestFit="1" customWidth="1"/>
    <col min="10507" max="10507" width="16" style="174" bestFit="1" customWidth="1"/>
    <col min="10508" max="10508" width="13.125" style="174" customWidth="1"/>
    <col min="10509" max="10509" width="6.875" style="174" customWidth="1"/>
    <col min="10510" max="10511" width="6.75" style="174" bestFit="1" customWidth="1"/>
    <col min="10512" max="10512" width="11.875" style="174" customWidth="1"/>
    <col min="10513" max="10513" width="8.375" style="174" bestFit="1" customWidth="1"/>
    <col min="10514" max="10752" width="9" style="174"/>
    <col min="10753" max="10753" width="35.75" style="174" bestFit="1" customWidth="1"/>
    <col min="10754" max="10754" width="13.375" style="174" bestFit="1" customWidth="1"/>
    <col min="10755" max="10756" width="10.375" style="174" bestFit="1" customWidth="1"/>
    <col min="10757" max="10757" width="10.75" style="174" bestFit="1" customWidth="1"/>
    <col min="10758" max="10758" width="9.375" style="174" bestFit="1" customWidth="1"/>
    <col min="10759" max="10759" width="17.375" style="174" customWidth="1"/>
    <col min="10760" max="10760" width="9.25" style="174" bestFit="1" customWidth="1"/>
    <col min="10761" max="10761" width="16" style="174" bestFit="1" customWidth="1"/>
    <col min="10762" max="10762" width="9.375" style="174" bestFit="1" customWidth="1"/>
    <col min="10763" max="10763" width="16" style="174" bestFit="1" customWidth="1"/>
    <col min="10764" max="10764" width="13.125" style="174" customWidth="1"/>
    <col min="10765" max="10765" width="6.875" style="174" customWidth="1"/>
    <col min="10766" max="10767" width="6.75" style="174" bestFit="1" customWidth="1"/>
    <col min="10768" max="10768" width="11.875" style="174" customWidth="1"/>
    <col min="10769" max="10769" width="8.375" style="174" bestFit="1" customWidth="1"/>
    <col min="10770" max="11008" width="9" style="174"/>
    <col min="11009" max="11009" width="35.75" style="174" bestFit="1" customWidth="1"/>
    <col min="11010" max="11010" width="13.375" style="174" bestFit="1" customWidth="1"/>
    <col min="11011" max="11012" width="10.375" style="174" bestFit="1" customWidth="1"/>
    <col min="11013" max="11013" width="10.75" style="174" bestFit="1" customWidth="1"/>
    <col min="11014" max="11014" width="9.375" style="174" bestFit="1" customWidth="1"/>
    <col min="11015" max="11015" width="17.375" style="174" customWidth="1"/>
    <col min="11016" max="11016" width="9.25" style="174" bestFit="1" customWidth="1"/>
    <col min="11017" max="11017" width="16" style="174" bestFit="1" customWidth="1"/>
    <col min="11018" max="11018" width="9.375" style="174" bestFit="1" customWidth="1"/>
    <col min="11019" max="11019" width="16" style="174" bestFit="1" customWidth="1"/>
    <col min="11020" max="11020" width="13.125" style="174" customWidth="1"/>
    <col min="11021" max="11021" width="6.875" style="174" customWidth="1"/>
    <col min="11022" max="11023" width="6.75" style="174" bestFit="1" customWidth="1"/>
    <col min="11024" max="11024" width="11.875" style="174" customWidth="1"/>
    <col min="11025" max="11025" width="8.375" style="174" bestFit="1" customWidth="1"/>
    <col min="11026" max="11264" width="9" style="174"/>
    <col min="11265" max="11265" width="35.75" style="174" bestFit="1" customWidth="1"/>
    <col min="11266" max="11266" width="13.375" style="174" bestFit="1" customWidth="1"/>
    <col min="11267" max="11268" width="10.375" style="174" bestFit="1" customWidth="1"/>
    <col min="11269" max="11269" width="10.75" style="174" bestFit="1" customWidth="1"/>
    <col min="11270" max="11270" width="9.375" style="174" bestFit="1" customWidth="1"/>
    <col min="11271" max="11271" width="17.375" style="174" customWidth="1"/>
    <col min="11272" max="11272" width="9.25" style="174" bestFit="1" customWidth="1"/>
    <col min="11273" max="11273" width="16" style="174" bestFit="1" customWidth="1"/>
    <col min="11274" max="11274" width="9.375" style="174" bestFit="1" customWidth="1"/>
    <col min="11275" max="11275" width="16" style="174" bestFit="1" customWidth="1"/>
    <col min="11276" max="11276" width="13.125" style="174" customWidth="1"/>
    <col min="11277" max="11277" width="6.875" style="174" customWidth="1"/>
    <col min="11278" max="11279" width="6.75" style="174" bestFit="1" customWidth="1"/>
    <col min="11280" max="11280" width="11.875" style="174" customWidth="1"/>
    <col min="11281" max="11281" width="8.375" style="174" bestFit="1" customWidth="1"/>
    <col min="11282" max="11520" width="9" style="174"/>
    <col min="11521" max="11521" width="35.75" style="174" bestFit="1" customWidth="1"/>
    <col min="11522" max="11522" width="13.375" style="174" bestFit="1" customWidth="1"/>
    <col min="11523" max="11524" width="10.375" style="174" bestFit="1" customWidth="1"/>
    <col min="11525" max="11525" width="10.75" style="174" bestFit="1" customWidth="1"/>
    <col min="11526" max="11526" width="9.375" style="174" bestFit="1" customWidth="1"/>
    <col min="11527" max="11527" width="17.375" style="174" customWidth="1"/>
    <col min="11528" max="11528" width="9.25" style="174" bestFit="1" customWidth="1"/>
    <col min="11529" max="11529" width="16" style="174" bestFit="1" customWidth="1"/>
    <col min="11530" max="11530" width="9.375" style="174" bestFit="1" customWidth="1"/>
    <col min="11531" max="11531" width="16" style="174" bestFit="1" customWidth="1"/>
    <col min="11532" max="11532" width="13.125" style="174" customWidth="1"/>
    <col min="11533" max="11533" width="6.875" style="174" customWidth="1"/>
    <col min="11534" max="11535" width="6.75" style="174" bestFit="1" customWidth="1"/>
    <col min="11536" max="11536" width="11.875" style="174" customWidth="1"/>
    <col min="11537" max="11537" width="8.375" style="174" bestFit="1" customWidth="1"/>
    <col min="11538" max="11776" width="9" style="174"/>
    <col min="11777" max="11777" width="35.75" style="174" bestFit="1" customWidth="1"/>
    <col min="11778" max="11778" width="13.375" style="174" bestFit="1" customWidth="1"/>
    <col min="11779" max="11780" width="10.375" style="174" bestFit="1" customWidth="1"/>
    <col min="11781" max="11781" width="10.75" style="174" bestFit="1" customWidth="1"/>
    <col min="11782" max="11782" width="9.375" style="174" bestFit="1" customWidth="1"/>
    <col min="11783" max="11783" width="17.375" style="174" customWidth="1"/>
    <col min="11784" max="11784" width="9.25" style="174" bestFit="1" customWidth="1"/>
    <col min="11785" max="11785" width="16" style="174" bestFit="1" customWidth="1"/>
    <col min="11786" max="11786" width="9.375" style="174" bestFit="1" customWidth="1"/>
    <col min="11787" max="11787" width="16" style="174" bestFit="1" customWidth="1"/>
    <col min="11788" max="11788" width="13.125" style="174" customWidth="1"/>
    <col min="11789" max="11789" width="6.875" style="174" customWidth="1"/>
    <col min="11790" max="11791" width="6.75" style="174" bestFit="1" customWidth="1"/>
    <col min="11792" max="11792" width="11.875" style="174" customWidth="1"/>
    <col min="11793" max="11793" width="8.375" style="174" bestFit="1" customWidth="1"/>
    <col min="11794" max="12032" width="9" style="174"/>
    <col min="12033" max="12033" width="35.75" style="174" bestFit="1" customWidth="1"/>
    <col min="12034" max="12034" width="13.375" style="174" bestFit="1" customWidth="1"/>
    <col min="12035" max="12036" width="10.375" style="174" bestFit="1" customWidth="1"/>
    <col min="12037" max="12037" width="10.75" style="174" bestFit="1" customWidth="1"/>
    <col min="12038" max="12038" width="9.375" style="174" bestFit="1" customWidth="1"/>
    <col min="12039" max="12039" width="17.375" style="174" customWidth="1"/>
    <col min="12040" max="12040" width="9.25" style="174" bestFit="1" customWidth="1"/>
    <col min="12041" max="12041" width="16" style="174" bestFit="1" customWidth="1"/>
    <col min="12042" max="12042" width="9.375" style="174" bestFit="1" customWidth="1"/>
    <col min="12043" max="12043" width="16" style="174" bestFit="1" customWidth="1"/>
    <col min="12044" max="12044" width="13.125" style="174" customWidth="1"/>
    <col min="12045" max="12045" width="6.875" style="174" customWidth="1"/>
    <col min="12046" max="12047" width="6.75" style="174" bestFit="1" customWidth="1"/>
    <col min="12048" max="12048" width="11.875" style="174" customWidth="1"/>
    <col min="12049" max="12049" width="8.375" style="174" bestFit="1" customWidth="1"/>
    <col min="12050" max="12288" width="9" style="174"/>
    <col min="12289" max="12289" width="35.75" style="174" bestFit="1" customWidth="1"/>
    <col min="12290" max="12290" width="13.375" style="174" bestFit="1" customWidth="1"/>
    <col min="12291" max="12292" width="10.375" style="174" bestFit="1" customWidth="1"/>
    <col min="12293" max="12293" width="10.75" style="174" bestFit="1" customWidth="1"/>
    <col min="12294" max="12294" width="9.375" style="174" bestFit="1" customWidth="1"/>
    <col min="12295" max="12295" width="17.375" style="174" customWidth="1"/>
    <col min="12296" max="12296" width="9.25" style="174" bestFit="1" customWidth="1"/>
    <col min="12297" max="12297" width="16" style="174" bestFit="1" customWidth="1"/>
    <col min="12298" max="12298" width="9.375" style="174" bestFit="1" customWidth="1"/>
    <col min="12299" max="12299" width="16" style="174" bestFit="1" customWidth="1"/>
    <col min="12300" max="12300" width="13.125" style="174" customWidth="1"/>
    <col min="12301" max="12301" width="6.875" style="174" customWidth="1"/>
    <col min="12302" max="12303" width="6.75" style="174" bestFit="1" customWidth="1"/>
    <col min="12304" max="12304" width="11.875" style="174" customWidth="1"/>
    <col min="12305" max="12305" width="8.375" style="174" bestFit="1" customWidth="1"/>
    <col min="12306" max="12544" width="9" style="174"/>
    <col min="12545" max="12545" width="35.75" style="174" bestFit="1" customWidth="1"/>
    <col min="12546" max="12546" width="13.375" style="174" bestFit="1" customWidth="1"/>
    <col min="12547" max="12548" width="10.375" style="174" bestFit="1" customWidth="1"/>
    <col min="12549" max="12549" width="10.75" style="174" bestFit="1" customWidth="1"/>
    <col min="12550" max="12550" width="9.375" style="174" bestFit="1" customWidth="1"/>
    <col min="12551" max="12551" width="17.375" style="174" customWidth="1"/>
    <col min="12552" max="12552" width="9.25" style="174" bestFit="1" customWidth="1"/>
    <col min="12553" max="12553" width="16" style="174" bestFit="1" customWidth="1"/>
    <col min="12554" max="12554" width="9.375" style="174" bestFit="1" customWidth="1"/>
    <col min="12555" max="12555" width="16" style="174" bestFit="1" customWidth="1"/>
    <col min="12556" max="12556" width="13.125" style="174" customWidth="1"/>
    <col min="12557" max="12557" width="6.875" style="174" customWidth="1"/>
    <col min="12558" max="12559" width="6.75" style="174" bestFit="1" customWidth="1"/>
    <col min="12560" max="12560" width="11.875" style="174" customWidth="1"/>
    <col min="12561" max="12561" width="8.375" style="174" bestFit="1" customWidth="1"/>
    <col min="12562" max="12800" width="9" style="174"/>
    <col min="12801" max="12801" width="35.75" style="174" bestFit="1" customWidth="1"/>
    <col min="12802" max="12802" width="13.375" style="174" bestFit="1" customWidth="1"/>
    <col min="12803" max="12804" width="10.375" style="174" bestFit="1" customWidth="1"/>
    <col min="12805" max="12805" width="10.75" style="174" bestFit="1" customWidth="1"/>
    <col min="12806" max="12806" width="9.375" style="174" bestFit="1" customWidth="1"/>
    <col min="12807" max="12807" width="17.375" style="174" customWidth="1"/>
    <col min="12808" max="12808" width="9.25" style="174" bestFit="1" customWidth="1"/>
    <col min="12809" max="12809" width="16" style="174" bestFit="1" customWidth="1"/>
    <col min="12810" max="12810" width="9.375" style="174" bestFit="1" customWidth="1"/>
    <col min="12811" max="12811" width="16" style="174" bestFit="1" customWidth="1"/>
    <col min="12812" max="12812" width="13.125" style="174" customWidth="1"/>
    <col min="12813" max="12813" width="6.875" style="174" customWidth="1"/>
    <col min="12814" max="12815" width="6.75" style="174" bestFit="1" customWidth="1"/>
    <col min="12816" max="12816" width="11.875" style="174" customWidth="1"/>
    <col min="12817" max="12817" width="8.375" style="174" bestFit="1" customWidth="1"/>
    <col min="12818" max="13056" width="9" style="174"/>
    <col min="13057" max="13057" width="35.75" style="174" bestFit="1" customWidth="1"/>
    <col min="13058" max="13058" width="13.375" style="174" bestFit="1" customWidth="1"/>
    <col min="13059" max="13060" width="10.375" style="174" bestFit="1" customWidth="1"/>
    <col min="13061" max="13061" width="10.75" style="174" bestFit="1" customWidth="1"/>
    <col min="13062" max="13062" width="9.375" style="174" bestFit="1" customWidth="1"/>
    <col min="13063" max="13063" width="17.375" style="174" customWidth="1"/>
    <col min="13064" max="13064" width="9.25" style="174" bestFit="1" customWidth="1"/>
    <col min="13065" max="13065" width="16" style="174" bestFit="1" customWidth="1"/>
    <col min="13066" max="13066" width="9.375" style="174" bestFit="1" customWidth="1"/>
    <col min="13067" max="13067" width="16" style="174" bestFit="1" customWidth="1"/>
    <col min="13068" max="13068" width="13.125" style="174" customWidth="1"/>
    <col min="13069" max="13069" width="6.875" style="174" customWidth="1"/>
    <col min="13070" max="13071" width="6.75" style="174" bestFit="1" customWidth="1"/>
    <col min="13072" max="13072" width="11.875" style="174" customWidth="1"/>
    <col min="13073" max="13073" width="8.375" style="174" bestFit="1" customWidth="1"/>
    <col min="13074" max="13312" width="9" style="174"/>
    <col min="13313" max="13313" width="35.75" style="174" bestFit="1" customWidth="1"/>
    <col min="13314" max="13314" width="13.375" style="174" bestFit="1" customWidth="1"/>
    <col min="13315" max="13316" width="10.375" style="174" bestFit="1" customWidth="1"/>
    <col min="13317" max="13317" width="10.75" style="174" bestFit="1" customWidth="1"/>
    <col min="13318" max="13318" width="9.375" style="174" bestFit="1" customWidth="1"/>
    <col min="13319" max="13319" width="17.375" style="174" customWidth="1"/>
    <col min="13320" max="13320" width="9.25" style="174" bestFit="1" customWidth="1"/>
    <col min="13321" max="13321" width="16" style="174" bestFit="1" customWidth="1"/>
    <col min="13322" max="13322" width="9.375" style="174" bestFit="1" customWidth="1"/>
    <col min="13323" max="13323" width="16" style="174" bestFit="1" customWidth="1"/>
    <col min="13324" max="13324" width="13.125" style="174" customWidth="1"/>
    <col min="13325" max="13325" width="6.875" style="174" customWidth="1"/>
    <col min="13326" max="13327" width="6.75" style="174" bestFit="1" customWidth="1"/>
    <col min="13328" max="13328" width="11.875" style="174" customWidth="1"/>
    <col min="13329" max="13329" width="8.375" style="174" bestFit="1" customWidth="1"/>
    <col min="13330" max="13568" width="9" style="174"/>
    <col min="13569" max="13569" width="35.75" style="174" bestFit="1" customWidth="1"/>
    <col min="13570" max="13570" width="13.375" style="174" bestFit="1" customWidth="1"/>
    <col min="13571" max="13572" width="10.375" style="174" bestFit="1" customWidth="1"/>
    <col min="13573" max="13573" width="10.75" style="174" bestFit="1" customWidth="1"/>
    <col min="13574" max="13574" width="9.375" style="174" bestFit="1" customWidth="1"/>
    <col min="13575" max="13575" width="17.375" style="174" customWidth="1"/>
    <col min="13576" max="13576" width="9.25" style="174" bestFit="1" customWidth="1"/>
    <col min="13577" max="13577" width="16" style="174" bestFit="1" customWidth="1"/>
    <col min="13578" max="13578" width="9.375" style="174" bestFit="1" customWidth="1"/>
    <col min="13579" max="13579" width="16" style="174" bestFit="1" customWidth="1"/>
    <col min="13580" max="13580" width="13.125" style="174" customWidth="1"/>
    <col min="13581" max="13581" width="6.875" style="174" customWidth="1"/>
    <col min="13582" max="13583" width="6.75" style="174" bestFit="1" customWidth="1"/>
    <col min="13584" max="13584" width="11.875" style="174" customWidth="1"/>
    <col min="13585" max="13585" width="8.375" style="174" bestFit="1" customWidth="1"/>
    <col min="13586" max="13824" width="9" style="174"/>
    <col min="13825" max="13825" width="35.75" style="174" bestFit="1" customWidth="1"/>
    <col min="13826" max="13826" width="13.375" style="174" bestFit="1" customWidth="1"/>
    <col min="13827" max="13828" width="10.375" style="174" bestFit="1" customWidth="1"/>
    <col min="13829" max="13829" width="10.75" style="174" bestFit="1" customWidth="1"/>
    <col min="13830" max="13830" width="9.375" style="174" bestFit="1" customWidth="1"/>
    <col min="13831" max="13831" width="17.375" style="174" customWidth="1"/>
    <col min="13832" max="13832" width="9.25" style="174" bestFit="1" customWidth="1"/>
    <col min="13833" max="13833" width="16" style="174" bestFit="1" customWidth="1"/>
    <col min="13834" max="13834" width="9.375" style="174" bestFit="1" customWidth="1"/>
    <col min="13835" max="13835" width="16" style="174" bestFit="1" customWidth="1"/>
    <col min="13836" max="13836" width="13.125" style="174" customWidth="1"/>
    <col min="13837" max="13837" width="6.875" style="174" customWidth="1"/>
    <col min="13838" max="13839" width="6.75" style="174" bestFit="1" customWidth="1"/>
    <col min="13840" max="13840" width="11.875" style="174" customWidth="1"/>
    <col min="13841" max="13841" width="8.375" style="174" bestFit="1" customWidth="1"/>
    <col min="13842" max="14080" width="9" style="174"/>
    <col min="14081" max="14081" width="35.75" style="174" bestFit="1" customWidth="1"/>
    <col min="14082" max="14082" width="13.375" style="174" bestFit="1" customWidth="1"/>
    <col min="14083" max="14084" width="10.375" style="174" bestFit="1" customWidth="1"/>
    <col min="14085" max="14085" width="10.75" style="174" bestFit="1" customWidth="1"/>
    <col min="14086" max="14086" width="9.375" style="174" bestFit="1" customWidth="1"/>
    <col min="14087" max="14087" width="17.375" style="174" customWidth="1"/>
    <col min="14088" max="14088" width="9.25" style="174" bestFit="1" customWidth="1"/>
    <col min="14089" max="14089" width="16" style="174" bestFit="1" customWidth="1"/>
    <col min="14090" max="14090" width="9.375" style="174" bestFit="1" customWidth="1"/>
    <col min="14091" max="14091" width="16" style="174" bestFit="1" customWidth="1"/>
    <col min="14092" max="14092" width="13.125" style="174" customWidth="1"/>
    <col min="14093" max="14093" width="6.875" style="174" customWidth="1"/>
    <col min="14094" max="14095" width="6.75" style="174" bestFit="1" customWidth="1"/>
    <col min="14096" max="14096" width="11.875" style="174" customWidth="1"/>
    <col min="14097" max="14097" width="8.375" style="174" bestFit="1" customWidth="1"/>
    <col min="14098" max="14336" width="9" style="174"/>
    <col min="14337" max="14337" width="35.75" style="174" bestFit="1" customWidth="1"/>
    <col min="14338" max="14338" width="13.375" style="174" bestFit="1" customWidth="1"/>
    <col min="14339" max="14340" width="10.375" style="174" bestFit="1" customWidth="1"/>
    <col min="14341" max="14341" width="10.75" style="174" bestFit="1" customWidth="1"/>
    <col min="14342" max="14342" width="9.375" style="174" bestFit="1" customWidth="1"/>
    <col min="14343" max="14343" width="17.375" style="174" customWidth="1"/>
    <col min="14344" max="14344" width="9.25" style="174" bestFit="1" customWidth="1"/>
    <col min="14345" max="14345" width="16" style="174" bestFit="1" customWidth="1"/>
    <col min="14346" max="14346" width="9.375" style="174" bestFit="1" customWidth="1"/>
    <col min="14347" max="14347" width="16" style="174" bestFit="1" customWidth="1"/>
    <col min="14348" max="14348" width="13.125" style="174" customWidth="1"/>
    <col min="14349" max="14349" width="6.875" style="174" customWidth="1"/>
    <col min="14350" max="14351" width="6.75" style="174" bestFit="1" customWidth="1"/>
    <col min="14352" max="14352" width="11.875" style="174" customWidth="1"/>
    <col min="14353" max="14353" width="8.375" style="174" bestFit="1" customWidth="1"/>
    <col min="14354" max="14592" width="9" style="174"/>
    <col min="14593" max="14593" width="35.75" style="174" bestFit="1" customWidth="1"/>
    <col min="14594" max="14594" width="13.375" style="174" bestFit="1" customWidth="1"/>
    <col min="14595" max="14596" width="10.375" style="174" bestFit="1" customWidth="1"/>
    <col min="14597" max="14597" width="10.75" style="174" bestFit="1" customWidth="1"/>
    <col min="14598" max="14598" width="9.375" style="174" bestFit="1" customWidth="1"/>
    <col min="14599" max="14599" width="17.375" style="174" customWidth="1"/>
    <col min="14600" max="14600" width="9.25" style="174" bestFit="1" customWidth="1"/>
    <col min="14601" max="14601" width="16" style="174" bestFit="1" customWidth="1"/>
    <col min="14602" max="14602" width="9.375" style="174" bestFit="1" customWidth="1"/>
    <col min="14603" max="14603" width="16" style="174" bestFit="1" customWidth="1"/>
    <col min="14604" max="14604" width="13.125" style="174" customWidth="1"/>
    <col min="14605" max="14605" width="6.875" style="174" customWidth="1"/>
    <col min="14606" max="14607" width="6.75" style="174" bestFit="1" customWidth="1"/>
    <col min="14608" max="14608" width="11.875" style="174" customWidth="1"/>
    <col min="14609" max="14609" width="8.375" style="174" bestFit="1" customWidth="1"/>
    <col min="14610" max="14848" width="9" style="174"/>
    <col min="14849" max="14849" width="35.75" style="174" bestFit="1" customWidth="1"/>
    <col min="14850" max="14850" width="13.375" style="174" bestFit="1" customWidth="1"/>
    <col min="14851" max="14852" width="10.375" style="174" bestFit="1" customWidth="1"/>
    <col min="14853" max="14853" width="10.75" style="174" bestFit="1" customWidth="1"/>
    <col min="14854" max="14854" width="9.375" style="174" bestFit="1" customWidth="1"/>
    <col min="14855" max="14855" width="17.375" style="174" customWidth="1"/>
    <col min="14856" max="14856" width="9.25" style="174" bestFit="1" customWidth="1"/>
    <col min="14857" max="14857" width="16" style="174" bestFit="1" customWidth="1"/>
    <col min="14858" max="14858" width="9.375" style="174" bestFit="1" customWidth="1"/>
    <col min="14859" max="14859" width="16" style="174" bestFit="1" customWidth="1"/>
    <col min="14860" max="14860" width="13.125" style="174" customWidth="1"/>
    <col min="14861" max="14861" width="6.875" style="174" customWidth="1"/>
    <col min="14862" max="14863" width="6.75" style="174" bestFit="1" customWidth="1"/>
    <col min="14864" max="14864" width="11.875" style="174" customWidth="1"/>
    <col min="14865" max="14865" width="8.375" style="174" bestFit="1" customWidth="1"/>
    <col min="14866" max="15104" width="9" style="174"/>
    <col min="15105" max="15105" width="35.75" style="174" bestFit="1" customWidth="1"/>
    <col min="15106" max="15106" width="13.375" style="174" bestFit="1" customWidth="1"/>
    <col min="15107" max="15108" width="10.375" style="174" bestFit="1" customWidth="1"/>
    <col min="15109" max="15109" width="10.75" style="174" bestFit="1" customWidth="1"/>
    <col min="15110" max="15110" width="9.375" style="174" bestFit="1" customWidth="1"/>
    <col min="15111" max="15111" width="17.375" style="174" customWidth="1"/>
    <col min="15112" max="15112" width="9.25" style="174" bestFit="1" customWidth="1"/>
    <col min="15113" max="15113" width="16" style="174" bestFit="1" customWidth="1"/>
    <col min="15114" max="15114" width="9.375" style="174" bestFit="1" customWidth="1"/>
    <col min="15115" max="15115" width="16" style="174" bestFit="1" customWidth="1"/>
    <col min="15116" max="15116" width="13.125" style="174" customWidth="1"/>
    <col min="15117" max="15117" width="6.875" style="174" customWidth="1"/>
    <col min="15118" max="15119" width="6.75" style="174" bestFit="1" customWidth="1"/>
    <col min="15120" max="15120" width="11.875" style="174" customWidth="1"/>
    <col min="15121" max="15121" width="8.375" style="174" bestFit="1" customWidth="1"/>
    <col min="15122" max="15360" width="9" style="174"/>
    <col min="15361" max="15361" width="35.75" style="174" bestFit="1" customWidth="1"/>
    <col min="15362" max="15362" width="13.375" style="174" bestFit="1" customWidth="1"/>
    <col min="15363" max="15364" width="10.375" style="174" bestFit="1" customWidth="1"/>
    <col min="15365" max="15365" width="10.75" style="174" bestFit="1" customWidth="1"/>
    <col min="15366" max="15366" width="9.375" style="174" bestFit="1" customWidth="1"/>
    <col min="15367" max="15367" width="17.375" style="174" customWidth="1"/>
    <col min="15368" max="15368" width="9.25" style="174" bestFit="1" customWidth="1"/>
    <col min="15369" max="15369" width="16" style="174" bestFit="1" customWidth="1"/>
    <col min="15370" max="15370" width="9.375" style="174" bestFit="1" customWidth="1"/>
    <col min="15371" max="15371" width="16" style="174" bestFit="1" customWidth="1"/>
    <col min="15372" max="15372" width="13.125" style="174" customWidth="1"/>
    <col min="15373" max="15373" width="6.875" style="174" customWidth="1"/>
    <col min="15374" max="15375" width="6.75" style="174" bestFit="1" customWidth="1"/>
    <col min="15376" max="15376" width="11.875" style="174" customWidth="1"/>
    <col min="15377" max="15377" width="8.375" style="174" bestFit="1" customWidth="1"/>
    <col min="15378" max="15616" width="9" style="174"/>
    <col min="15617" max="15617" width="35.75" style="174" bestFit="1" customWidth="1"/>
    <col min="15618" max="15618" width="13.375" style="174" bestFit="1" customWidth="1"/>
    <col min="15619" max="15620" width="10.375" style="174" bestFit="1" customWidth="1"/>
    <col min="15621" max="15621" width="10.75" style="174" bestFit="1" customWidth="1"/>
    <col min="15622" max="15622" width="9.375" style="174" bestFit="1" customWidth="1"/>
    <col min="15623" max="15623" width="17.375" style="174" customWidth="1"/>
    <col min="15624" max="15624" width="9.25" style="174" bestFit="1" customWidth="1"/>
    <col min="15625" max="15625" width="16" style="174" bestFit="1" customWidth="1"/>
    <col min="15626" max="15626" width="9.375" style="174" bestFit="1" customWidth="1"/>
    <col min="15627" max="15627" width="16" style="174" bestFit="1" customWidth="1"/>
    <col min="15628" max="15628" width="13.125" style="174" customWidth="1"/>
    <col min="15629" max="15629" width="6.875" style="174" customWidth="1"/>
    <col min="15630" max="15631" width="6.75" style="174" bestFit="1" customWidth="1"/>
    <col min="15632" max="15632" width="11.875" style="174" customWidth="1"/>
    <col min="15633" max="15633" width="8.375" style="174" bestFit="1" customWidth="1"/>
    <col min="15634" max="15872" width="9" style="174"/>
    <col min="15873" max="15873" width="35.75" style="174" bestFit="1" customWidth="1"/>
    <col min="15874" max="15874" width="13.375" style="174" bestFit="1" customWidth="1"/>
    <col min="15875" max="15876" width="10.375" style="174" bestFit="1" customWidth="1"/>
    <col min="15877" max="15877" width="10.75" style="174" bestFit="1" customWidth="1"/>
    <col min="15878" max="15878" width="9.375" style="174" bestFit="1" customWidth="1"/>
    <col min="15879" max="15879" width="17.375" style="174" customWidth="1"/>
    <col min="15880" max="15880" width="9.25" style="174" bestFit="1" customWidth="1"/>
    <col min="15881" max="15881" width="16" style="174" bestFit="1" customWidth="1"/>
    <col min="15882" max="15882" width="9.375" style="174" bestFit="1" customWidth="1"/>
    <col min="15883" max="15883" width="16" style="174" bestFit="1" customWidth="1"/>
    <col min="15884" max="15884" width="13.125" style="174" customWidth="1"/>
    <col min="15885" max="15885" width="6.875" style="174" customWidth="1"/>
    <col min="15886" max="15887" width="6.75" style="174" bestFit="1" customWidth="1"/>
    <col min="15888" max="15888" width="11.875" style="174" customWidth="1"/>
    <col min="15889" max="15889" width="8.375" style="174" bestFit="1" customWidth="1"/>
    <col min="15890" max="16128" width="9" style="174"/>
    <col min="16129" max="16129" width="35.75" style="174" bestFit="1" customWidth="1"/>
    <col min="16130" max="16130" width="13.375" style="174" bestFit="1" customWidth="1"/>
    <col min="16131" max="16132" width="10.375" style="174" bestFit="1" customWidth="1"/>
    <col min="16133" max="16133" width="10.75" style="174" bestFit="1" customWidth="1"/>
    <col min="16134" max="16134" width="9.375" style="174" bestFit="1" customWidth="1"/>
    <col min="16135" max="16135" width="17.375" style="174" customWidth="1"/>
    <col min="16136" max="16136" width="9.25" style="174" bestFit="1" customWidth="1"/>
    <col min="16137" max="16137" width="16" style="174" bestFit="1" customWidth="1"/>
    <col min="16138" max="16138" width="9.375" style="174" bestFit="1" customWidth="1"/>
    <col min="16139" max="16139" width="16" style="174" bestFit="1" customWidth="1"/>
    <col min="16140" max="16140" width="13.125" style="174" customWidth="1"/>
    <col min="16141" max="16141" width="6.875" style="174" customWidth="1"/>
    <col min="16142" max="16143" width="6.75" style="174" bestFit="1" customWidth="1"/>
    <col min="16144" max="16144" width="11.875" style="174" customWidth="1"/>
    <col min="16145" max="16145" width="8.375" style="174" bestFit="1" customWidth="1"/>
    <col min="16146" max="16384" width="9" style="174"/>
  </cols>
  <sheetData>
    <row r="1" spans="1:17" ht="29.25" x14ac:dyDescent="0.25">
      <c r="A1" s="341" t="s">
        <v>2888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s="175" customFormat="1" ht="24" x14ac:dyDescent="0.2">
      <c r="A2" s="342" t="s">
        <v>0</v>
      </c>
      <c r="B2" s="344" t="s">
        <v>1898</v>
      </c>
      <c r="C2" s="346" t="s">
        <v>1</v>
      </c>
      <c r="D2" s="347"/>
      <c r="E2" s="348"/>
      <c r="F2" s="349" t="s">
        <v>3</v>
      </c>
      <c r="G2" s="350"/>
      <c r="H2" s="350"/>
      <c r="I2" s="350"/>
      <c r="J2" s="350"/>
      <c r="K2" s="351"/>
      <c r="L2" s="352" t="s">
        <v>4</v>
      </c>
      <c r="M2" s="354" t="s">
        <v>5</v>
      </c>
      <c r="N2" s="355"/>
      <c r="O2" s="356"/>
      <c r="P2" s="360" t="s">
        <v>6</v>
      </c>
      <c r="Q2" s="360" t="s">
        <v>9</v>
      </c>
    </row>
    <row r="3" spans="1:17" s="175" customFormat="1" ht="24" x14ac:dyDescent="0.2">
      <c r="A3" s="342"/>
      <c r="B3" s="344"/>
      <c r="C3" s="362" t="s">
        <v>2</v>
      </c>
      <c r="D3" s="363"/>
      <c r="E3" s="364"/>
      <c r="F3" s="337" t="s">
        <v>10</v>
      </c>
      <c r="G3" s="338"/>
      <c r="H3" s="337" t="s">
        <v>11</v>
      </c>
      <c r="I3" s="338"/>
      <c r="J3" s="337" t="s">
        <v>12</v>
      </c>
      <c r="K3" s="338"/>
      <c r="L3" s="352"/>
      <c r="M3" s="357"/>
      <c r="N3" s="358"/>
      <c r="O3" s="359"/>
      <c r="P3" s="360"/>
      <c r="Q3" s="360"/>
    </row>
    <row r="4" spans="1:17" s="175" customFormat="1" ht="24" x14ac:dyDescent="0.2">
      <c r="A4" s="343"/>
      <c r="B4" s="345"/>
      <c r="C4" s="176" t="s">
        <v>10</v>
      </c>
      <c r="D4" s="176" t="s">
        <v>11</v>
      </c>
      <c r="E4" s="176" t="s">
        <v>12</v>
      </c>
      <c r="F4" s="177" t="s">
        <v>13</v>
      </c>
      <c r="G4" s="177" t="s">
        <v>14</v>
      </c>
      <c r="H4" s="177" t="s">
        <v>13</v>
      </c>
      <c r="I4" s="178" t="s">
        <v>14</v>
      </c>
      <c r="J4" s="177" t="s">
        <v>13</v>
      </c>
      <c r="K4" s="178" t="s">
        <v>14</v>
      </c>
      <c r="L4" s="353"/>
      <c r="M4" s="179" t="s">
        <v>10</v>
      </c>
      <c r="N4" s="179" t="s">
        <v>11</v>
      </c>
      <c r="O4" s="179" t="s">
        <v>12</v>
      </c>
      <c r="P4" s="361"/>
      <c r="Q4" s="361"/>
    </row>
    <row r="5" spans="1:17" s="183" customFormat="1" ht="27" x14ac:dyDescent="0.6">
      <c r="A5" s="180" t="s">
        <v>1897</v>
      </c>
      <c r="B5" s="181"/>
      <c r="C5" s="181"/>
      <c r="D5" s="181"/>
      <c r="E5" s="181"/>
      <c r="F5" s="181"/>
      <c r="G5" s="182">
        <v>17258.45</v>
      </c>
      <c r="H5" s="181"/>
      <c r="I5" s="182">
        <v>15875.15</v>
      </c>
      <c r="J5" s="181"/>
      <c r="K5" s="182">
        <v>16567.14</v>
      </c>
      <c r="L5" s="181">
        <v>620.5</v>
      </c>
      <c r="M5" s="181">
        <v>27.81</v>
      </c>
      <c r="N5" s="181">
        <v>25.58</v>
      </c>
      <c r="O5" s="181">
        <v>26.7</v>
      </c>
      <c r="P5" s="181"/>
      <c r="Q5" s="181"/>
    </row>
    <row r="6" spans="1:17" s="183" customFormat="1" ht="24" x14ac:dyDescent="0.55000000000000004">
      <c r="A6" s="184"/>
      <c r="B6" s="185" t="s">
        <v>17</v>
      </c>
      <c r="C6" s="186">
        <v>292722</v>
      </c>
      <c r="D6" s="186">
        <v>270019</v>
      </c>
      <c r="E6" s="186">
        <v>562741</v>
      </c>
      <c r="F6" s="187">
        <v>16262.36</v>
      </c>
      <c r="G6" s="187">
        <v>16262.36</v>
      </c>
      <c r="H6" s="187">
        <v>15001.3</v>
      </c>
      <c r="I6" s="187">
        <v>15001.3</v>
      </c>
      <c r="J6" s="187">
        <v>15631.59</v>
      </c>
      <c r="K6" s="187">
        <v>15631.59</v>
      </c>
      <c r="L6" s="188"/>
      <c r="M6" s="189"/>
      <c r="N6" s="189"/>
      <c r="O6" s="189"/>
      <c r="P6" s="190"/>
      <c r="Q6" s="190"/>
    </row>
    <row r="7" spans="1:17" s="183" customFormat="1" ht="24" x14ac:dyDescent="0.55000000000000004">
      <c r="A7" s="184"/>
      <c r="B7" s="185" t="s">
        <v>89</v>
      </c>
      <c r="C7" s="186">
        <v>4060</v>
      </c>
      <c r="D7" s="186">
        <v>3056</v>
      </c>
      <c r="E7" s="186">
        <v>7116</v>
      </c>
      <c r="F7" s="187">
        <v>338.29</v>
      </c>
      <c r="G7" s="187">
        <v>657.6</v>
      </c>
      <c r="H7" s="187">
        <v>254.63</v>
      </c>
      <c r="I7" s="187">
        <v>537.36</v>
      </c>
      <c r="J7" s="187">
        <v>296.83</v>
      </c>
      <c r="K7" s="187">
        <v>597.89</v>
      </c>
      <c r="L7" s="188"/>
      <c r="M7" s="189"/>
      <c r="N7" s="189"/>
      <c r="O7" s="189"/>
      <c r="P7" s="190"/>
      <c r="Q7" s="190"/>
    </row>
    <row r="8" spans="1:17" s="183" customFormat="1" ht="24" x14ac:dyDescent="0.55000000000000004">
      <c r="A8" s="184"/>
      <c r="B8" s="185" t="s">
        <v>93</v>
      </c>
      <c r="C8" s="186">
        <v>2143</v>
      </c>
      <c r="D8" s="186">
        <v>2091</v>
      </c>
      <c r="E8" s="186">
        <v>4234</v>
      </c>
      <c r="F8" s="187">
        <v>178.52</v>
      </c>
      <c r="G8" s="187">
        <v>338.49</v>
      </c>
      <c r="H8" s="187">
        <v>174.2</v>
      </c>
      <c r="I8" s="187">
        <v>336.48</v>
      </c>
      <c r="J8" s="187">
        <v>176.52</v>
      </c>
      <c r="K8" s="187">
        <v>337.67</v>
      </c>
      <c r="L8" s="188"/>
      <c r="M8" s="189"/>
      <c r="N8" s="189"/>
      <c r="O8" s="189"/>
      <c r="P8" s="190"/>
      <c r="Q8" s="190"/>
    </row>
    <row r="9" spans="1:17" s="183" customFormat="1" ht="24" x14ac:dyDescent="0.55000000000000004">
      <c r="A9" s="192" t="s">
        <v>1896</v>
      </c>
      <c r="B9" s="193"/>
      <c r="C9" s="194">
        <f>+C10</f>
        <v>4712</v>
      </c>
      <c r="D9" s="194">
        <f>+D10</f>
        <v>5158</v>
      </c>
      <c r="E9" s="194">
        <f>+E10</f>
        <v>9870</v>
      </c>
      <c r="F9" s="217"/>
      <c r="G9" s="217">
        <f>+G10</f>
        <v>280.62</v>
      </c>
      <c r="H9" s="217"/>
      <c r="I9" s="217">
        <f>+I10</f>
        <v>307.86</v>
      </c>
      <c r="J9" s="217"/>
      <c r="K9" s="217">
        <f>+K10</f>
        <v>294.32</v>
      </c>
      <c r="L9" s="196">
        <v>18</v>
      </c>
      <c r="M9" s="197">
        <f>+M10</f>
        <v>15.59</v>
      </c>
      <c r="N9" s="197">
        <f>+N10</f>
        <v>17.100000000000001</v>
      </c>
      <c r="O9" s="197">
        <f>+O10</f>
        <v>16.350000000000001</v>
      </c>
      <c r="P9" s="198">
        <v>20</v>
      </c>
      <c r="Q9" s="199">
        <f>+Q10</f>
        <v>5.5555555555555552E-2</v>
      </c>
    </row>
    <row r="10" spans="1:17" s="183" customFormat="1" ht="24" x14ac:dyDescent="0.55000000000000004">
      <c r="A10" s="200" t="s">
        <v>880</v>
      </c>
      <c r="B10" s="201"/>
      <c r="C10" s="202">
        <v>4712</v>
      </c>
      <c r="D10" s="202">
        <v>5158</v>
      </c>
      <c r="E10" s="202">
        <v>9870</v>
      </c>
      <c r="F10" s="218"/>
      <c r="G10" s="218">
        <v>280.62</v>
      </c>
      <c r="H10" s="218"/>
      <c r="I10" s="218">
        <v>307.86</v>
      </c>
      <c r="J10" s="218"/>
      <c r="K10" s="218">
        <v>294.32</v>
      </c>
      <c r="L10" s="204">
        <v>18</v>
      </c>
      <c r="M10" s="205">
        <v>15.59</v>
      </c>
      <c r="N10" s="205">
        <v>17.100000000000001</v>
      </c>
      <c r="O10" s="205">
        <v>16.350000000000001</v>
      </c>
      <c r="P10" s="206">
        <v>20</v>
      </c>
      <c r="Q10" s="207">
        <v>5.5555555555555552E-2</v>
      </c>
    </row>
    <row r="11" spans="1:17" ht="24" x14ac:dyDescent="0.55000000000000004">
      <c r="A11" s="208"/>
      <c r="B11" s="209" t="s">
        <v>17</v>
      </c>
      <c r="C11" s="210">
        <v>4542</v>
      </c>
      <c r="D11" s="210">
        <v>5032</v>
      </c>
      <c r="E11" s="210">
        <v>9574</v>
      </c>
      <c r="F11" s="219">
        <v>252.3</v>
      </c>
      <c r="G11" s="219">
        <v>252.3</v>
      </c>
      <c r="H11" s="219">
        <v>279.54000000000002</v>
      </c>
      <c r="I11" s="219">
        <v>279.54000000000002</v>
      </c>
      <c r="J11" s="219">
        <v>266</v>
      </c>
      <c r="K11" s="219">
        <v>266</v>
      </c>
      <c r="L11" s="213"/>
      <c r="M11" s="214"/>
      <c r="N11" s="214"/>
      <c r="O11" s="214"/>
      <c r="P11" s="215"/>
      <c r="Q11" s="215"/>
    </row>
    <row r="12" spans="1:17" ht="24" x14ac:dyDescent="0.55000000000000004">
      <c r="A12" s="208"/>
      <c r="B12" s="209" t="s">
        <v>89</v>
      </c>
      <c r="C12" s="216">
        <v>92</v>
      </c>
      <c r="D12" s="216">
        <v>72</v>
      </c>
      <c r="E12" s="216">
        <v>164</v>
      </c>
      <c r="F12" s="219">
        <v>7.67</v>
      </c>
      <c r="G12" s="219">
        <v>15.34</v>
      </c>
      <c r="H12" s="219">
        <v>6</v>
      </c>
      <c r="I12" s="219">
        <v>15.34</v>
      </c>
      <c r="J12" s="219">
        <v>6.83</v>
      </c>
      <c r="K12" s="219">
        <v>15.34</v>
      </c>
      <c r="L12" s="213"/>
      <c r="M12" s="214"/>
      <c r="N12" s="214"/>
      <c r="O12" s="214"/>
      <c r="P12" s="215"/>
      <c r="Q12" s="215"/>
    </row>
    <row r="13" spans="1:17" ht="24" x14ac:dyDescent="0.55000000000000004">
      <c r="A13" s="208"/>
      <c r="B13" s="209" t="s">
        <v>93</v>
      </c>
      <c r="C13" s="216">
        <v>78</v>
      </c>
      <c r="D13" s="216">
        <v>54</v>
      </c>
      <c r="E13" s="216">
        <v>132</v>
      </c>
      <c r="F13" s="219">
        <v>6.49</v>
      </c>
      <c r="G13" s="219">
        <v>12.98</v>
      </c>
      <c r="H13" s="219">
        <v>4.49</v>
      </c>
      <c r="I13" s="219">
        <v>12.98</v>
      </c>
      <c r="J13" s="219">
        <v>5.5</v>
      </c>
      <c r="K13" s="219">
        <v>12.98</v>
      </c>
      <c r="L13" s="213"/>
      <c r="M13" s="214"/>
      <c r="N13" s="214"/>
      <c r="O13" s="214"/>
      <c r="P13" s="215"/>
      <c r="Q13" s="215"/>
    </row>
    <row r="14" spans="1:17" s="183" customFormat="1" ht="24" x14ac:dyDescent="0.55000000000000004">
      <c r="A14" s="192" t="s">
        <v>1895</v>
      </c>
      <c r="B14" s="193"/>
      <c r="C14" s="194">
        <f>+C15</f>
        <v>43512</v>
      </c>
      <c r="D14" s="194">
        <f>+D15</f>
        <v>47769</v>
      </c>
      <c r="E14" s="194">
        <f>+E15</f>
        <v>91281</v>
      </c>
      <c r="F14" s="217"/>
      <c r="G14" s="217">
        <f>+G15</f>
        <v>2425.6559999999999</v>
      </c>
      <c r="H14" s="217"/>
      <c r="I14" s="217">
        <f>+I15</f>
        <v>2659.9399999999996</v>
      </c>
      <c r="J14" s="217"/>
      <c r="K14" s="217">
        <f>+K15</f>
        <v>2542.67</v>
      </c>
      <c r="L14" s="196">
        <v>42</v>
      </c>
      <c r="M14" s="197">
        <f>+M15</f>
        <v>57.75</v>
      </c>
      <c r="N14" s="197">
        <f>+N15</f>
        <v>63.33</v>
      </c>
      <c r="O14" s="197">
        <f>+O15</f>
        <v>60.54</v>
      </c>
      <c r="P14" s="198">
        <v>25</v>
      </c>
      <c r="Q14" s="199">
        <f>+Q15</f>
        <v>5.9027777777777776E-2</v>
      </c>
    </row>
    <row r="15" spans="1:17" s="183" customFormat="1" ht="24" x14ac:dyDescent="0.55000000000000004">
      <c r="A15" s="200" t="s">
        <v>16</v>
      </c>
      <c r="B15" s="201"/>
      <c r="C15" s="202">
        <f>SUM(C16:C17)</f>
        <v>43512</v>
      </c>
      <c r="D15" s="202">
        <f t="shared" ref="D15:E15" si="0">SUM(D16:D17)</f>
        <v>47769</v>
      </c>
      <c r="E15" s="202">
        <f t="shared" si="0"/>
        <v>91281</v>
      </c>
      <c r="F15" s="218"/>
      <c r="G15" s="218">
        <f>SUM(G16:G17)</f>
        <v>2425.6559999999999</v>
      </c>
      <c r="H15" s="218"/>
      <c r="I15" s="218">
        <f>SUM(I16:I17)</f>
        <v>2659.9399999999996</v>
      </c>
      <c r="J15" s="218"/>
      <c r="K15" s="218">
        <v>2542.67</v>
      </c>
      <c r="L15" s="204">
        <v>42</v>
      </c>
      <c r="M15" s="205">
        <v>57.75</v>
      </c>
      <c r="N15" s="205">
        <v>63.33</v>
      </c>
      <c r="O15" s="205">
        <v>60.54</v>
      </c>
      <c r="P15" s="206">
        <v>25</v>
      </c>
      <c r="Q15" s="207">
        <v>5.9027777777777776E-2</v>
      </c>
    </row>
    <row r="16" spans="1:17" ht="24" x14ac:dyDescent="0.55000000000000004">
      <c r="A16" s="208"/>
      <c r="B16" s="209" t="s">
        <v>17</v>
      </c>
      <c r="C16" s="210">
        <v>43404</v>
      </c>
      <c r="D16" s="210">
        <v>47685</v>
      </c>
      <c r="E16" s="210">
        <v>91089</v>
      </c>
      <c r="F16" s="219">
        <v>2411.33</v>
      </c>
      <c r="G16" s="219">
        <v>2411.33</v>
      </c>
      <c r="H16" s="219">
        <v>2649.206666666666</v>
      </c>
      <c r="I16" s="219">
        <v>2649.2099999999996</v>
      </c>
      <c r="J16" s="219">
        <v>2530.1999999999998</v>
      </c>
      <c r="K16" s="219">
        <v>2530.1999999999998</v>
      </c>
      <c r="L16" s="213"/>
      <c r="M16" s="214"/>
      <c r="N16" s="214"/>
      <c r="O16" s="214"/>
      <c r="P16" s="215"/>
      <c r="Q16" s="215"/>
    </row>
    <row r="17" spans="1:17" ht="24" x14ac:dyDescent="0.55000000000000004">
      <c r="A17" s="208"/>
      <c r="B17" s="209" t="s">
        <v>93</v>
      </c>
      <c r="C17" s="216">
        <v>108</v>
      </c>
      <c r="D17" s="216">
        <v>84</v>
      </c>
      <c r="E17" s="216">
        <v>192</v>
      </c>
      <c r="F17" s="219">
        <v>8.4499999999999993</v>
      </c>
      <c r="G17" s="219">
        <v>14.326000000000001</v>
      </c>
      <c r="H17" s="219">
        <v>6.45</v>
      </c>
      <c r="I17" s="219">
        <v>10.73</v>
      </c>
      <c r="J17" s="219">
        <v>7.4300000000000006</v>
      </c>
      <c r="K17" s="219">
        <v>12.474</v>
      </c>
      <c r="L17" s="213"/>
      <c r="M17" s="214"/>
      <c r="N17" s="214"/>
      <c r="O17" s="214"/>
      <c r="P17" s="215"/>
      <c r="Q17" s="215"/>
    </row>
    <row r="18" spans="1:17" s="183" customFormat="1" ht="24" x14ac:dyDescent="0.55000000000000004">
      <c r="A18" s="192" t="s">
        <v>881</v>
      </c>
      <c r="B18" s="193"/>
      <c r="C18" s="194">
        <f>+C19</f>
        <v>27320</v>
      </c>
      <c r="D18" s="194">
        <f>+D19</f>
        <v>26385</v>
      </c>
      <c r="E18" s="194">
        <f>+E19</f>
        <v>53705</v>
      </c>
      <c r="F18" s="217"/>
      <c r="G18" s="217">
        <f>+G19</f>
        <v>1649.56</v>
      </c>
      <c r="H18" s="217"/>
      <c r="I18" s="217">
        <f>+I19</f>
        <v>1613.87</v>
      </c>
      <c r="J18" s="217"/>
      <c r="K18" s="217">
        <f>+K19</f>
        <v>1607.63</v>
      </c>
      <c r="L18" s="196">
        <v>62</v>
      </c>
      <c r="M18" s="197">
        <f>+M19</f>
        <v>26.61</v>
      </c>
      <c r="N18" s="197">
        <f>+N19</f>
        <v>26.03</v>
      </c>
      <c r="O18" s="197">
        <f>+O19</f>
        <v>26.32</v>
      </c>
      <c r="P18" s="198"/>
      <c r="Q18" s="198"/>
    </row>
    <row r="19" spans="1:17" s="183" customFormat="1" ht="24" x14ac:dyDescent="0.55000000000000004">
      <c r="A19" s="200" t="s">
        <v>880</v>
      </c>
      <c r="B19" s="201"/>
      <c r="C19" s="202">
        <v>27320</v>
      </c>
      <c r="D19" s="202">
        <v>26385</v>
      </c>
      <c r="E19" s="202">
        <v>53705</v>
      </c>
      <c r="F19" s="218"/>
      <c r="G19" s="218">
        <v>1649.56</v>
      </c>
      <c r="H19" s="218"/>
      <c r="I19" s="218">
        <v>1613.87</v>
      </c>
      <c r="J19" s="218"/>
      <c r="K19" s="218">
        <f>SUM(K20:K22)</f>
        <v>1607.63</v>
      </c>
      <c r="L19" s="204">
        <v>62</v>
      </c>
      <c r="M19" s="205">
        <v>26.61</v>
      </c>
      <c r="N19" s="205">
        <v>26.03</v>
      </c>
      <c r="O19" s="205">
        <v>26.32</v>
      </c>
      <c r="P19" s="206">
        <v>20</v>
      </c>
      <c r="Q19" s="207">
        <v>5.5555555555555552E-2</v>
      </c>
    </row>
    <row r="20" spans="1:17" ht="24" x14ac:dyDescent="0.55000000000000004">
      <c r="A20" s="208"/>
      <c r="B20" s="209" t="s">
        <v>17</v>
      </c>
      <c r="C20" s="210">
        <v>26134</v>
      </c>
      <c r="D20" s="210">
        <v>25490</v>
      </c>
      <c r="E20" s="210">
        <v>51624</v>
      </c>
      <c r="F20" s="219">
        <v>1451.92</v>
      </c>
      <c r="G20" s="219">
        <v>1451.92</v>
      </c>
      <c r="H20" s="219">
        <v>1416.23</v>
      </c>
      <c r="I20" s="219">
        <v>1416.23</v>
      </c>
      <c r="J20" s="219">
        <v>1433.93</v>
      </c>
      <c r="K20" s="219">
        <v>1433.93</v>
      </c>
      <c r="L20" s="213"/>
      <c r="M20" s="214"/>
      <c r="N20" s="214"/>
      <c r="O20" s="214"/>
      <c r="P20" s="215"/>
      <c r="Q20" s="215"/>
    </row>
    <row r="21" spans="1:17" ht="24" x14ac:dyDescent="0.55000000000000004">
      <c r="A21" s="208"/>
      <c r="B21" s="209" t="s">
        <v>89</v>
      </c>
      <c r="C21" s="216">
        <v>717</v>
      </c>
      <c r="D21" s="216">
        <v>466</v>
      </c>
      <c r="E21" s="210">
        <v>1183</v>
      </c>
      <c r="F21" s="219">
        <v>59.74</v>
      </c>
      <c r="G21" s="219">
        <f>+F21*2</f>
        <v>119.48</v>
      </c>
      <c r="H21" s="219">
        <v>38.81</v>
      </c>
      <c r="I21" s="219">
        <f>+H21*2</f>
        <v>77.62</v>
      </c>
      <c r="J21" s="219">
        <v>49.39</v>
      </c>
      <c r="K21" s="219">
        <v>98.78</v>
      </c>
      <c r="L21" s="213"/>
      <c r="M21" s="214"/>
      <c r="N21" s="214"/>
      <c r="O21" s="214"/>
      <c r="P21" s="215"/>
      <c r="Q21" s="215"/>
    </row>
    <row r="22" spans="1:17" ht="24" x14ac:dyDescent="0.55000000000000004">
      <c r="A22" s="208"/>
      <c r="B22" s="209" t="s">
        <v>93</v>
      </c>
      <c r="C22" s="216">
        <v>469</v>
      </c>
      <c r="D22" s="216">
        <v>429</v>
      </c>
      <c r="E22" s="216">
        <v>898</v>
      </c>
      <c r="F22" s="219">
        <v>39.08</v>
      </c>
      <c r="G22" s="219">
        <f>+F22*2</f>
        <v>78.16</v>
      </c>
      <c r="H22" s="219">
        <v>35.74</v>
      </c>
      <c r="I22" s="219">
        <f>+H22*2</f>
        <v>71.48</v>
      </c>
      <c r="J22" s="219">
        <v>37.46</v>
      </c>
      <c r="K22" s="219">
        <v>74.92</v>
      </c>
      <c r="L22" s="213"/>
      <c r="M22" s="214"/>
      <c r="N22" s="214"/>
      <c r="O22" s="214"/>
      <c r="P22" s="215"/>
      <c r="Q22" s="215"/>
    </row>
    <row r="23" spans="1:17" s="183" customFormat="1" ht="24" x14ac:dyDescent="0.55000000000000004">
      <c r="A23" s="192" t="s">
        <v>1604</v>
      </c>
      <c r="B23" s="193"/>
      <c r="C23" s="194">
        <f>+C24</f>
        <v>1170</v>
      </c>
      <c r="D23" s="194">
        <f>+D24</f>
        <v>789</v>
      </c>
      <c r="E23" s="194">
        <f>+E24</f>
        <v>1959</v>
      </c>
      <c r="F23" s="217"/>
      <c r="G23" s="217">
        <f>+G24</f>
        <v>65</v>
      </c>
      <c r="H23" s="217"/>
      <c r="I23" s="217">
        <f>+I24</f>
        <v>43.84</v>
      </c>
      <c r="J23" s="217"/>
      <c r="K23" s="217">
        <f>+K24</f>
        <v>54.41</v>
      </c>
      <c r="L23" s="196">
        <v>12</v>
      </c>
      <c r="M23" s="197">
        <f>+M24</f>
        <v>5.42</v>
      </c>
      <c r="N23" s="197">
        <f>+N24</f>
        <v>3.65</v>
      </c>
      <c r="O23" s="197">
        <f>+O24</f>
        <v>4.53</v>
      </c>
      <c r="P23" s="198"/>
      <c r="Q23" s="198"/>
    </row>
    <row r="24" spans="1:17" s="183" customFormat="1" ht="24" x14ac:dyDescent="0.55000000000000004">
      <c r="A24" s="200" t="s">
        <v>521</v>
      </c>
      <c r="B24" s="201"/>
      <c r="C24" s="202">
        <v>1170</v>
      </c>
      <c r="D24" s="201">
        <v>789</v>
      </c>
      <c r="E24" s="202">
        <v>1959</v>
      </c>
      <c r="F24" s="218"/>
      <c r="G24" s="218">
        <v>65</v>
      </c>
      <c r="H24" s="218"/>
      <c r="I24" s="218">
        <v>43.84</v>
      </c>
      <c r="J24" s="218"/>
      <c r="K24" s="218">
        <v>54.41</v>
      </c>
      <c r="L24" s="204">
        <v>12</v>
      </c>
      <c r="M24" s="205">
        <v>5.42</v>
      </c>
      <c r="N24" s="205">
        <v>3.65</v>
      </c>
      <c r="O24" s="205">
        <v>4.53</v>
      </c>
      <c r="P24" s="206">
        <v>8</v>
      </c>
      <c r="Q24" s="207">
        <v>4.7222222222222221E-2</v>
      </c>
    </row>
    <row r="25" spans="1:17" ht="24" x14ac:dyDescent="0.55000000000000004">
      <c r="A25" s="208"/>
      <c r="B25" s="209" t="s">
        <v>17</v>
      </c>
      <c r="C25" s="210">
        <v>1170</v>
      </c>
      <c r="D25" s="216">
        <v>789</v>
      </c>
      <c r="E25" s="210">
        <v>1959</v>
      </c>
      <c r="F25" s="219">
        <v>65</v>
      </c>
      <c r="G25" s="219">
        <v>65</v>
      </c>
      <c r="H25" s="219">
        <v>43.84</v>
      </c>
      <c r="I25" s="219">
        <v>43.84</v>
      </c>
      <c r="J25" s="219">
        <v>54.41</v>
      </c>
      <c r="K25" s="219">
        <v>54.41</v>
      </c>
      <c r="L25" s="213"/>
      <c r="M25" s="214"/>
      <c r="N25" s="214"/>
      <c r="O25" s="214"/>
      <c r="P25" s="215"/>
      <c r="Q25" s="215"/>
    </row>
    <row r="26" spans="1:17" s="183" customFormat="1" ht="24" x14ac:dyDescent="0.55000000000000004">
      <c r="A26" s="192" t="s">
        <v>15</v>
      </c>
      <c r="B26" s="193"/>
      <c r="C26" s="194">
        <f>+C27</f>
        <v>11698</v>
      </c>
      <c r="D26" s="194">
        <f>+D27</f>
        <v>14676</v>
      </c>
      <c r="E26" s="194">
        <f>+E27</f>
        <v>26374</v>
      </c>
      <c r="F26" s="217"/>
      <c r="G26" s="217">
        <f>+G27</f>
        <v>671.32</v>
      </c>
      <c r="H26" s="217"/>
      <c r="I26" s="217">
        <f>+I27</f>
        <v>833.79</v>
      </c>
      <c r="J26" s="217"/>
      <c r="K26" s="217">
        <f>+K27</f>
        <v>752.5</v>
      </c>
      <c r="L26" s="196">
        <v>17</v>
      </c>
      <c r="M26" s="197">
        <f>+M27</f>
        <v>39.49</v>
      </c>
      <c r="N26" s="197">
        <f>+N27</f>
        <v>49.05</v>
      </c>
      <c r="O26" s="197">
        <f>+O27</f>
        <v>44.26</v>
      </c>
      <c r="P26" s="198">
        <f>+P27</f>
        <v>25</v>
      </c>
      <c r="Q26" s="199">
        <f>+Q27</f>
        <v>5.9027777777777776E-2</v>
      </c>
    </row>
    <row r="27" spans="1:17" s="183" customFormat="1" ht="24" x14ac:dyDescent="0.55000000000000004">
      <c r="A27" s="200" t="s">
        <v>16</v>
      </c>
      <c r="B27" s="201"/>
      <c r="C27" s="202">
        <v>11698</v>
      </c>
      <c r="D27" s="202">
        <v>14676</v>
      </c>
      <c r="E27" s="202">
        <v>26374</v>
      </c>
      <c r="F27" s="218"/>
      <c r="G27" s="218">
        <v>671.32</v>
      </c>
      <c r="H27" s="218"/>
      <c r="I27" s="218">
        <v>833.79</v>
      </c>
      <c r="J27" s="218"/>
      <c r="K27" s="218">
        <v>752.5</v>
      </c>
      <c r="L27" s="204">
        <v>17</v>
      </c>
      <c r="M27" s="205">
        <v>39.49</v>
      </c>
      <c r="N27" s="205">
        <v>49.05</v>
      </c>
      <c r="O27" s="205">
        <v>44.26</v>
      </c>
      <c r="P27" s="206">
        <v>25</v>
      </c>
      <c r="Q27" s="207">
        <v>5.9027777777777776E-2</v>
      </c>
    </row>
    <row r="28" spans="1:17" ht="24" x14ac:dyDescent="0.55000000000000004">
      <c r="A28" s="208"/>
      <c r="B28" s="209" t="s">
        <v>17</v>
      </c>
      <c r="C28" s="210">
        <v>11471</v>
      </c>
      <c r="D28" s="210">
        <v>14481</v>
      </c>
      <c r="E28" s="210">
        <v>25952</v>
      </c>
      <c r="F28" s="219">
        <v>637.28</v>
      </c>
      <c r="G28" s="219">
        <v>637.28</v>
      </c>
      <c r="H28" s="219">
        <v>804.54</v>
      </c>
      <c r="I28" s="219">
        <v>804.54</v>
      </c>
      <c r="J28" s="219">
        <v>720.84</v>
      </c>
      <c r="K28" s="219">
        <v>720.84</v>
      </c>
      <c r="L28" s="213"/>
      <c r="M28" s="214"/>
      <c r="N28" s="214"/>
      <c r="O28" s="214"/>
      <c r="P28" s="215"/>
      <c r="Q28" s="215"/>
    </row>
    <row r="29" spans="1:17" ht="24" x14ac:dyDescent="0.55000000000000004">
      <c r="A29" s="208"/>
      <c r="B29" s="209" t="s">
        <v>89</v>
      </c>
      <c r="C29" s="216">
        <v>85</v>
      </c>
      <c r="D29" s="216">
        <v>54</v>
      </c>
      <c r="E29" s="216">
        <v>139</v>
      </c>
      <c r="F29" s="219">
        <v>7.08</v>
      </c>
      <c r="G29" s="219">
        <v>12.74</v>
      </c>
      <c r="H29" s="219">
        <v>4.5</v>
      </c>
      <c r="I29" s="219">
        <v>8.1</v>
      </c>
      <c r="J29" s="219">
        <v>5.79</v>
      </c>
      <c r="K29" s="219">
        <v>10.42</v>
      </c>
      <c r="L29" s="213"/>
      <c r="M29" s="214"/>
      <c r="N29" s="214"/>
      <c r="O29" s="214"/>
      <c r="P29" s="215"/>
      <c r="Q29" s="215"/>
    </row>
    <row r="30" spans="1:17" ht="24" x14ac:dyDescent="0.55000000000000004">
      <c r="A30" s="208"/>
      <c r="B30" s="209" t="s">
        <v>93</v>
      </c>
      <c r="C30" s="216">
        <v>142</v>
      </c>
      <c r="D30" s="216">
        <v>141</v>
      </c>
      <c r="E30" s="216">
        <v>283</v>
      </c>
      <c r="F30" s="219">
        <v>11.83</v>
      </c>
      <c r="G30" s="219">
        <v>21.29</v>
      </c>
      <c r="H30" s="219">
        <v>11.75</v>
      </c>
      <c r="I30" s="219">
        <v>21.15</v>
      </c>
      <c r="J30" s="219">
        <v>11.8</v>
      </c>
      <c r="K30" s="219">
        <v>21.24</v>
      </c>
      <c r="L30" s="213"/>
      <c r="M30" s="214"/>
      <c r="N30" s="214"/>
      <c r="O30" s="214"/>
      <c r="P30" s="215"/>
      <c r="Q30" s="215"/>
    </row>
    <row r="31" spans="1:17" s="183" customFormat="1" ht="24" x14ac:dyDescent="0.55000000000000004">
      <c r="A31" s="192" t="s">
        <v>1588</v>
      </c>
      <c r="B31" s="193"/>
      <c r="C31" s="194">
        <f>+C32+C34+C37</f>
        <v>15452</v>
      </c>
      <c r="D31" s="194">
        <f t="shared" ref="D31:O31" si="1">+D32+D34+D37</f>
        <v>13874</v>
      </c>
      <c r="E31" s="194">
        <f t="shared" si="1"/>
        <v>29326</v>
      </c>
      <c r="F31" s="217"/>
      <c r="G31" s="217">
        <f t="shared" si="1"/>
        <v>954.02</v>
      </c>
      <c r="H31" s="217"/>
      <c r="I31" s="217">
        <f t="shared" si="1"/>
        <v>837.98</v>
      </c>
      <c r="J31" s="217"/>
      <c r="K31" s="217">
        <f t="shared" si="1"/>
        <v>896</v>
      </c>
      <c r="L31" s="196">
        <v>89</v>
      </c>
      <c r="M31" s="197">
        <f t="shared" si="1"/>
        <v>21.560000000000002</v>
      </c>
      <c r="N31" s="197">
        <f t="shared" si="1"/>
        <v>19.059999999999999</v>
      </c>
      <c r="O31" s="197">
        <f t="shared" si="1"/>
        <v>20.310000000000002</v>
      </c>
      <c r="P31" s="198"/>
      <c r="Q31" s="198"/>
    </row>
    <row r="32" spans="1:17" s="183" customFormat="1" ht="24" x14ac:dyDescent="0.55000000000000004">
      <c r="A32" s="200" t="s">
        <v>880</v>
      </c>
      <c r="B32" s="201"/>
      <c r="C32" s="201">
        <v>231</v>
      </c>
      <c r="D32" s="201">
        <v>108</v>
      </c>
      <c r="E32" s="201">
        <v>339</v>
      </c>
      <c r="F32" s="218"/>
      <c r="G32" s="218">
        <v>12.83</v>
      </c>
      <c r="H32" s="218"/>
      <c r="I32" s="218">
        <v>6</v>
      </c>
      <c r="J32" s="218"/>
      <c r="K32" s="218">
        <v>9.41</v>
      </c>
      <c r="L32" s="204"/>
      <c r="M32" s="205"/>
      <c r="N32" s="205"/>
      <c r="O32" s="205"/>
      <c r="P32" s="206">
        <v>20</v>
      </c>
      <c r="Q32" s="207">
        <v>5.5555555555555552E-2</v>
      </c>
    </row>
    <row r="33" spans="1:17" ht="24" x14ac:dyDescent="0.55000000000000004">
      <c r="A33" s="208"/>
      <c r="B33" s="209" t="s">
        <v>17</v>
      </c>
      <c r="C33" s="216">
        <v>231</v>
      </c>
      <c r="D33" s="216">
        <v>108</v>
      </c>
      <c r="E33" s="216">
        <v>339</v>
      </c>
      <c r="F33" s="219">
        <v>12.83</v>
      </c>
      <c r="G33" s="219">
        <v>12.83</v>
      </c>
      <c r="H33" s="219">
        <v>6</v>
      </c>
      <c r="I33" s="219">
        <v>6</v>
      </c>
      <c r="J33" s="219">
        <v>9.41</v>
      </c>
      <c r="K33" s="219">
        <v>9.41</v>
      </c>
      <c r="L33" s="213"/>
      <c r="M33" s="214"/>
      <c r="N33" s="214"/>
      <c r="O33" s="214"/>
      <c r="P33" s="215"/>
      <c r="Q33" s="215"/>
    </row>
    <row r="34" spans="1:17" s="183" customFormat="1" ht="24" x14ac:dyDescent="0.55000000000000004">
      <c r="A34" s="200" t="s">
        <v>16</v>
      </c>
      <c r="B34" s="201"/>
      <c r="C34" s="202">
        <v>5935</v>
      </c>
      <c r="D34" s="202">
        <v>5313</v>
      </c>
      <c r="E34" s="202">
        <v>11248</v>
      </c>
      <c r="F34" s="218"/>
      <c r="G34" s="218">
        <v>337.38</v>
      </c>
      <c r="H34" s="218"/>
      <c r="I34" s="218">
        <v>295.16000000000003</v>
      </c>
      <c r="J34" s="218"/>
      <c r="K34" s="218">
        <v>316.26</v>
      </c>
      <c r="L34" s="204">
        <v>47</v>
      </c>
      <c r="M34" s="205">
        <v>7.18</v>
      </c>
      <c r="N34" s="205">
        <v>6.28</v>
      </c>
      <c r="O34" s="205">
        <v>6.73</v>
      </c>
      <c r="P34" s="206">
        <v>25</v>
      </c>
      <c r="Q34" s="207">
        <v>5.9027777777777776E-2</v>
      </c>
    </row>
    <row r="35" spans="1:17" ht="24" x14ac:dyDescent="0.55000000000000004">
      <c r="A35" s="208"/>
      <c r="B35" s="209" t="s">
        <v>17</v>
      </c>
      <c r="C35" s="210">
        <v>5854</v>
      </c>
      <c r="D35" s="210">
        <v>5313</v>
      </c>
      <c r="E35" s="210">
        <v>11167</v>
      </c>
      <c r="F35" s="219">
        <v>325.23</v>
      </c>
      <c r="G35" s="219">
        <v>325.23</v>
      </c>
      <c r="H35" s="219">
        <v>295.16000000000003</v>
      </c>
      <c r="I35" s="219">
        <v>295.16000000000003</v>
      </c>
      <c r="J35" s="219">
        <v>310.18</v>
      </c>
      <c r="K35" s="219">
        <v>310.18</v>
      </c>
      <c r="L35" s="213"/>
      <c r="M35" s="214"/>
      <c r="N35" s="214"/>
      <c r="O35" s="214"/>
      <c r="P35" s="215"/>
      <c r="Q35" s="215"/>
    </row>
    <row r="36" spans="1:17" ht="24" x14ac:dyDescent="0.55000000000000004">
      <c r="A36" s="208"/>
      <c r="B36" s="209" t="s">
        <v>89</v>
      </c>
      <c r="C36" s="216">
        <v>81</v>
      </c>
      <c r="D36" s="216"/>
      <c r="E36" s="216">
        <v>81</v>
      </c>
      <c r="F36" s="219">
        <v>6.75</v>
      </c>
      <c r="G36" s="219">
        <v>12.15</v>
      </c>
      <c r="H36" s="219"/>
      <c r="I36" s="219"/>
      <c r="J36" s="219">
        <v>3.38</v>
      </c>
      <c r="K36" s="219">
        <v>6.08</v>
      </c>
      <c r="L36" s="213"/>
      <c r="M36" s="214"/>
      <c r="N36" s="214"/>
      <c r="O36" s="214"/>
      <c r="P36" s="215"/>
      <c r="Q36" s="215"/>
    </row>
    <row r="37" spans="1:17" s="183" customFormat="1" ht="24" x14ac:dyDescent="0.55000000000000004">
      <c r="A37" s="200" t="s">
        <v>521</v>
      </c>
      <c r="B37" s="201"/>
      <c r="C37" s="202">
        <v>9286</v>
      </c>
      <c r="D37" s="202">
        <v>8453</v>
      </c>
      <c r="E37" s="202">
        <v>17739</v>
      </c>
      <c r="F37" s="218"/>
      <c r="G37" s="218">
        <v>603.80999999999995</v>
      </c>
      <c r="H37" s="218"/>
      <c r="I37" s="218">
        <v>536.82000000000005</v>
      </c>
      <c r="J37" s="218"/>
      <c r="K37" s="218">
        <v>570.33000000000004</v>
      </c>
      <c r="L37" s="204">
        <v>42</v>
      </c>
      <c r="M37" s="205">
        <v>14.38</v>
      </c>
      <c r="N37" s="205">
        <v>12.78</v>
      </c>
      <c r="O37" s="205">
        <v>13.58</v>
      </c>
      <c r="P37" s="206">
        <v>20</v>
      </c>
      <c r="Q37" s="207">
        <v>5.5555555555555552E-2</v>
      </c>
    </row>
    <row r="38" spans="1:17" ht="24" x14ac:dyDescent="0.55000000000000004">
      <c r="A38" s="208"/>
      <c r="B38" s="209" t="s">
        <v>17</v>
      </c>
      <c r="C38" s="210">
        <v>8495</v>
      </c>
      <c r="D38" s="210">
        <v>7848</v>
      </c>
      <c r="E38" s="210">
        <v>16343</v>
      </c>
      <c r="F38" s="219">
        <v>471.99</v>
      </c>
      <c r="G38" s="219">
        <v>471.99</v>
      </c>
      <c r="H38" s="219">
        <v>436</v>
      </c>
      <c r="I38" s="219">
        <v>436</v>
      </c>
      <c r="J38" s="219">
        <v>453.97</v>
      </c>
      <c r="K38" s="219">
        <v>453.97</v>
      </c>
      <c r="L38" s="213"/>
      <c r="M38" s="214"/>
      <c r="N38" s="214"/>
      <c r="O38" s="214"/>
      <c r="P38" s="215"/>
      <c r="Q38" s="215"/>
    </row>
    <row r="39" spans="1:17" ht="24" x14ac:dyDescent="0.55000000000000004">
      <c r="A39" s="208"/>
      <c r="B39" s="209" t="s">
        <v>89</v>
      </c>
      <c r="C39" s="216">
        <v>791</v>
      </c>
      <c r="D39" s="216">
        <v>605</v>
      </c>
      <c r="E39" s="210">
        <v>1396</v>
      </c>
      <c r="F39" s="219">
        <v>65.91</v>
      </c>
      <c r="G39" s="219">
        <v>131.82</v>
      </c>
      <c r="H39" s="219">
        <v>50.41</v>
      </c>
      <c r="I39" s="219">
        <v>100.82</v>
      </c>
      <c r="J39" s="219">
        <v>58.18</v>
      </c>
      <c r="K39" s="219">
        <v>116.36</v>
      </c>
      <c r="L39" s="213"/>
      <c r="M39" s="214"/>
      <c r="N39" s="214"/>
      <c r="O39" s="214"/>
      <c r="P39" s="215"/>
      <c r="Q39" s="215"/>
    </row>
    <row r="40" spans="1:17" s="183" customFormat="1" ht="24" x14ac:dyDescent="0.55000000000000004">
      <c r="A40" s="192" t="s">
        <v>1894</v>
      </c>
      <c r="B40" s="193"/>
      <c r="C40" s="194">
        <f>+C41+C43+C45</f>
        <v>4866</v>
      </c>
      <c r="D40" s="194">
        <f t="shared" ref="D40:M40" si="2">+D41+D43+D45</f>
        <v>4638</v>
      </c>
      <c r="E40" s="194">
        <f t="shared" si="2"/>
        <v>9504</v>
      </c>
      <c r="F40" s="217"/>
      <c r="G40" s="217">
        <f t="shared" si="2"/>
        <v>270.35000000000002</v>
      </c>
      <c r="H40" s="217"/>
      <c r="I40" s="217">
        <f t="shared" si="2"/>
        <v>257.68</v>
      </c>
      <c r="J40" s="217"/>
      <c r="K40" s="217">
        <f t="shared" si="2"/>
        <v>264.01</v>
      </c>
      <c r="L40" s="196">
        <v>32</v>
      </c>
      <c r="M40" s="197">
        <f t="shared" si="2"/>
        <v>15.52</v>
      </c>
      <c r="N40" s="197">
        <f>+N41+N43+N45</f>
        <v>15.52</v>
      </c>
      <c r="O40" s="197">
        <f>+O41+O43+O45</f>
        <v>15.52</v>
      </c>
      <c r="P40" s="198"/>
      <c r="Q40" s="198"/>
    </row>
    <row r="41" spans="1:17" s="183" customFormat="1" ht="24" x14ac:dyDescent="0.55000000000000004">
      <c r="A41" s="200" t="s">
        <v>880</v>
      </c>
      <c r="B41" s="201"/>
      <c r="C41" s="201">
        <v>147</v>
      </c>
      <c r="D41" s="201">
        <v>189</v>
      </c>
      <c r="E41" s="201">
        <v>336</v>
      </c>
      <c r="F41" s="218"/>
      <c r="G41" s="218">
        <v>8.17</v>
      </c>
      <c r="H41" s="218"/>
      <c r="I41" s="218">
        <v>10.5</v>
      </c>
      <c r="J41" s="218"/>
      <c r="K41" s="218">
        <v>9.33</v>
      </c>
      <c r="L41" s="204"/>
      <c r="M41" s="205"/>
      <c r="N41" s="205"/>
      <c r="O41" s="205"/>
      <c r="P41" s="206">
        <v>20</v>
      </c>
      <c r="Q41" s="207">
        <v>5.5555555555555552E-2</v>
      </c>
    </row>
    <row r="42" spans="1:17" ht="24" x14ac:dyDescent="0.55000000000000004">
      <c r="A42" s="208"/>
      <c r="B42" s="209" t="s">
        <v>17</v>
      </c>
      <c r="C42" s="216">
        <v>147</v>
      </c>
      <c r="D42" s="216">
        <v>189</v>
      </c>
      <c r="E42" s="216">
        <v>336</v>
      </c>
      <c r="F42" s="219">
        <v>8.17</v>
      </c>
      <c r="G42" s="219">
        <v>8.17</v>
      </c>
      <c r="H42" s="219">
        <v>10.5</v>
      </c>
      <c r="I42" s="219">
        <v>10.5</v>
      </c>
      <c r="J42" s="219">
        <v>9.33</v>
      </c>
      <c r="K42" s="219">
        <v>9.33</v>
      </c>
      <c r="L42" s="213"/>
      <c r="M42" s="214"/>
      <c r="N42" s="214"/>
      <c r="O42" s="214"/>
      <c r="P42" s="215"/>
      <c r="Q42" s="215"/>
    </row>
    <row r="43" spans="1:17" s="183" customFormat="1" ht="24" x14ac:dyDescent="0.55000000000000004">
      <c r="A43" s="200" t="s">
        <v>16</v>
      </c>
      <c r="B43" s="201"/>
      <c r="C43" s="202">
        <v>3417</v>
      </c>
      <c r="D43" s="202">
        <v>2746</v>
      </c>
      <c r="E43" s="202">
        <v>6163</v>
      </c>
      <c r="F43" s="218"/>
      <c r="G43" s="218">
        <v>189.83</v>
      </c>
      <c r="H43" s="218"/>
      <c r="I43" s="218">
        <v>152.55000000000001</v>
      </c>
      <c r="J43" s="218"/>
      <c r="K43" s="218">
        <v>171.22</v>
      </c>
      <c r="L43" s="204">
        <v>20</v>
      </c>
      <c r="M43" s="205">
        <v>9.49</v>
      </c>
      <c r="N43" s="205">
        <v>7.63</v>
      </c>
      <c r="O43" s="205">
        <v>8.56</v>
      </c>
      <c r="P43" s="206">
        <v>25</v>
      </c>
      <c r="Q43" s="207">
        <v>5.9027777777777776E-2</v>
      </c>
    </row>
    <row r="44" spans="1:17" ht="24" x14ac:dyDescent="0.55000000000000004">
      <c r="A44" s="208"/>
      <c r="B44" s="209" t="s">
        <v>17</v>
      </c>
      <c r="C44" s="210">
        <v>3417</v>
      </c>
      <c r="D44" s="210">
        <v>2746</v>
      </c>
      <c r="E44" s="210">
        <v>6163</v>
      </c>
      <c r="F44" s="219">
        <v>189.83</v>
      </c>
      <c r="G44" s="219">
        <v>189.83</v>
      </c>
      <c r="H44" s="219">
        <v>152.55000000000001</v>
      </c>
      <c r="I44" s="219">
        <v>152.55000000000001</v>
      </c>
      <c r="J44" s="219">
        <v>171.22</v>
      </c>
      <c r="K44" s="219">
        <v>171.22</v>
      </c>
      <c r="L44" s="213"/>
      <c r="M44" s="214"/>
      <c r="N44" s="214"/>
      <c r="O44" s="214"/>
      <c r="P44" s="215"/>
      <c r="Q44" s="215"/>
    </row>
    <row r="45" spans="1:17" s="183" customFormat="1" ht="24" x14ac:dyDescent="0.55000000000000004">
      <c r="A45" s="200" t="s">
        <v>521</v>
      </c>
      <c r="B45" s="201"/>
      <c r="C45" s="202">
        <v>1302</v>
      </c>
      <c r="D45" s="202">
        <v>1703</v>
      </c>
      <c r="E45" s="202">
        <v>3005</v>
      </c>
      <c r="F45" s="218"/>
      <c r="G45" s="218">
        <v>72.349999999999994</v>
      </c>
      <c r="H45" s="218"/>
      <c r="I45" s="218">
        <v>94.63</v>
      </c>
      <c r="J45" s="218"/>
      <c r="K45" s="218">
        <v>83.46</v>
      </c>
      <c r="L45" s="204">
        <v>12</v>
      </c>
      <c r="M45" s="205">
        <v>6.03</v>
      </c>
      <c r="N45" s="205">
        <v>7.89</v>
      </c>
      <c r="O45" s="205">
        <v>6.96</v>
      </c>
      <c r="P45" s="206">
        <v>20</v>
      </c>
      <c r="Q45" s="207">
        <v>5.5555555555555552E-2</v>
      </c>
    </row>
    <row r="46" spans="1:17" ht="24" x14ac:dyDescent="0.55000000000000004">
      <c r="A46" s="208"/>
      <c r="B46" s="209" t="s">
        <v>17</v>
      </c>
      <c r="C46" s="210">
        <v>1302</v>
      </c>
      <c r="D46" s="210">
        <v>1703</v>
      </c>
      <c r="E46" s="210">
        <v>3005</v>
      </c>
      <c r="F46" s="219">
        <v>72.349999999999994</v>
      </c>
      <c r="G46" s="219">
        <v>72.349999999999994</v>
      </c>
      <c r="H46" s="219">
        <v>94.63</v>
      </c>
      <c r="I46" s="219">
        <v>94.63</v>
      </c>
      <c r="J46" s="219">
        <v>83.46</v>
      </c>
      <c r="K46" s="219">
        <v>83.46</v>
      </c>
      <c r="L46" s="213"/>
      <c r="M46" s="214"/>
      <c r="N46" s="214"/>
      <c r="O46" s="214"/>
      <c r="P46" s="215"/>
      <c r="Q46" s="215"/>
    </row>
    <row r="47" spans="1:17" s="183" customFormat="1" ht="24" x14ac:dyDescent="0.55000000000000004">
      <c r="A47" s="192" t="s">
        <v>1893</v>
      </c>
      <c r="B47" s="193"/>
      <c r="C47" s="220">
        <f>+C48+C51</f>
        <v>1187</v>
      </c>
      <c r="D47" s="220">
        <f>+D48+D51</f>
        <v>1075</v>
      </c>
      <c r="E47" s="220">
        <f>+E48+E51</f>
        <v>2262</v>
      </c>
      <c r="F47" s="217"/>
      <c r="G47" s="217">
        <f>+G48+G51</f>
        <v>182.3</v>
      </c>
      <c r="H47" s="217"/>
      <c r="I47" s="217">
        <f>+I48+I51</f>
        <v>152.02000000000001</v>
      </c>
      <c r="J47" s="217"/>
      <c r="K47" s="217">
        <f>+K48+K51</f>
        <v>167.28</v>
      </c>
      <c r="L47" s="196">
        <v>11</v>
      </c>
      <c r="M47" s="197">
        <f>+M48+M51</f>
        <v>31.769999999999996</v>
      </c>
      <c r="N47" s="197">
        <f>+N48+N51</f>
        <v>27.979999999999997</v>
      </c>
      <c r="O47" s="197">
        <f>+O48+O51</f>
        <v>29.89</v>
      </c>
      <c r="P47" s="198"/>
      <c r="Q47" s="198"/>
    </row>
    <row r="48" spans="1:17" s="183" customFormat="1" ht="24" x14ac:dyDescent="0.55000000000000004">
      <c r="A48" s="200" t="s">
        <v>880</v>
      </c>
      <c r="B48" s="201"/>
      <c r="C48" s="201">
        <v>259</v>
      </c>
      <c r="D48" s="201">
        <v>349</v>
      </c>
      <c r="E48" s="201">
        <v>608</v>
      </c>
      <c r="F48" s="218"/>
      <c r="G48" s="218">
        <v>43.12</v>
      </c>
      <c r="H48" s="218"/>
      <c r="I48" s="218">
        <v>43.12</v>
      </c>
      <c r="J48" s="218"/>
      <c r="K48" s="218">
        <v>43.12</v>
      </c>
      <c r="L48" s="204">
        <v>3</v>
      </c>
      <c r="M48" s="205">
        <v>14.37</v>
      </c>
      <c r="N48" s="205">
        <v>14.37</v>
      </c>
      <c r="O48" s="205">
        <v>14.37</v>
      </c>
      <c r="P48" s="206">
        <v>20</v>
      </c>
      <c r="Q48" s="207">
        <v>5.5555555555555552E-2</v>
      </c>
    </row>
    <row r="49" spans="1:17" ht="24" x14ac:dyDescent="0.55000000000000004">
      <c r="A49" s="208"/>
      <c r="B49" s="209" t="s">
        <v>89</v>
      </c>
      <c r="C49" s="216">
        <v>132</v>
      </c>
      <c r="D49" s="216">
        <v>179</v>
      </c>
      <c r="E49" s="216">
        <v>311</v>
      </c>
      <c r="F49" s="219">
        <v>10.99</v>
      </c>
      <c r="G49" s="219">
        <v>21.98</v>
      </c>
      <c r="H49" s="219">
        <v>14.91</v>
      </c>
      <c r="I49" s="219">
        <v>21.98</v>
      </c>
      <c r="J49" s="219">
        <v>12.96</v>
      </c>
      <c r="K49" s="219">
        <v>21.98</v>
      </c>
      <c r="L49" s="213"/>
      <c r="M49" s="214"/>
      <c r="N49" s="214"/>
      <c r="O49" s="214"/>
      <c r="P49" s="215"/>
      <c r="Q49" s="215"/>
    </row>
    <row r="50" spans="1:17" ht="24" x14ac:dyDescent="0.55000000000000004">
      <c r="A50" s="208"/>
      <c r="B50" s="209" t="s">
        <v>93</v>
      </c>
      <c r="C50" s="216">
        <v>127</v>
      </c>
      <c r="D50" s="216">
        <v>170</v>
      </c>
      <c r="E50" s="216">
        <v>297</v>
      </c>
      <c r="F50" s="219">
        <v>10.57</v>
      </c>
      <c r="G50" s="219">
        <v>21.14</v>
      </c>
      <c r="H50" s="219">
        <v>14.16</v>
      </c>
      <c r="I50" s="219">
        <v>21.14</v>
      </c>
      <c r="J50" s="219">
        <v>12.37</v>
      </c>
      <c r="K50" s="219">
        <v>21.14</v>
      </c>
      <c r="L50" s="213"/>
      <c r="M50" s="214"/>
      <c r="N50" s="214"/>
      <c r="O50" s="214"/>
      <c r="P50" s="215"/>
      <c r="Q50" s="215"/>
    </row>
    <row r="51" spans="1:17" s="183" customFormat="1" ht="24" x14ac:dyDescent="0.55000000000000004">
      <c r="A51" s="200" t="s">
        <v>16</v>
      </c>
      <c r="B51" s="201"/>
      <c r="C51" s="201">
        <v>928</v>
      </c>
      <c r="D51" s="201">
        <v>726</v>
      </c>
      <c r="E51" s="202">
        <v>1654</v>
      </c>
      <c r="F51" s="218"/>
      <c r="G51" s="218">
        <v>139.18</v>
      </c>
      <c r="H51" s="218"/>
      <c r="I51" s="218">
        <v>108.9</v>
      </c>
      <c r="J51" s="218"/>
      <c r="K51" s="218">
        <v>124.16</v>
      </c>
      <c r="L51" s="204">
        <v>8</v>
      </c>
      <c r="M51" s="205">
        <v>17.399999999999999</v>
      </c>
      <c r="N51" s="205">
        <v>13.61</v>
      </c>
      <c r="O51" s="205">
        <v>15.52</v>
      </c>
      <c r="P51" s="206">
        <v>25</v>
      </c>
      <c r="Q51" s="207">
        <v>5.9027777777777776E-2</v>
      </c>
    </row>
    <row r="52" spans="1:17" ht="24" x14ac:dyDescent="0.55000000000000004">
      <c r="A52" s="208"/>
      <c r="B52" s="209" t="s">
        <v>89</v>
      </c>
      <c r="C52" s="216">
        <v>370</v>
      </c>
      <c r="D52" s="216">
        <v>177</v>
      </c>
      <c r="E52" s="216">
        <v>547</v>
      </c>
      <c r="F52" s="219">
        <v>30.83</v>
      </c>
      <c r="G52" s="219">
        <v>55.49</v>
      </c>
      <c r="H52" s="219">
        <v>14.75</v>
      </c>
      <c r="I52" s="219">
        <v>26.55</v>
      </c>
      <c r="J52" s="219">
        <v>22.83</v>
      </c>
      <c r="K52" s="219">
        <v>41.09</v>
      </c>
      <c r="L52" s="213"/>
      <c r="M52" s="214"/>
      <c r="N52" s="214"/>
      <c r="O52" s="214"/>
      <c r="P52" s="215"/>
      <c r="Q52" s="215"/>
    </row>
    <row r="53" spans="1:17" ht="24" x14ac:dyDescent="0.55000000000000004">
      <c r="A53" s="208"/>
      <c r="B53" s="209" t="s">
        <v>93</v>
      </c>
      <c r="C53" s="216">
        <v>558</v>
      </c>
      <c r="D53" s="216">
        <v>549</v>
      </c>
      <c r="E53" s="210">
        <v>1107</v>
      </c>
      <c r="F53" s="219">
        <v>46.49</v>
      </c>
      <c r="G53" s="219">
        <v>83.68</v>
      </c>
      <c r="H53" s="219">
        <v>45.75</v>
      </c>
      <c r="I53" s="219">
        <v>82.35</v>
      </c>
      <c r="J53" s="219">
        <v>46.15</v>
      </c>
      <c r="K53" s="219">
        <v>83.07</v>
      </c>
      <c r="L53" s="213"/>
      <c r="M53" s="214"/>
      <c r="N53" s="214"/>
      <c r="O53" s="214"/>
      <c r="P53" s="215"/>
      <c r="Q53" s="215"/>
    </row>
    <row r="54" spans="1:17" s="183" customFormat="1" ht="24" x14ac:dyDescent="0.55000000000000004">
      <c r="A54" s="192" t="s">
        <v>1892</v>
      </c>
      <c r="B54" s="193"/>
      <c r="C54" s="194">
        <f>+C55</f>
        <v>16137</v>
      </c>
      <c r="D54" s="194">
        <f t="shared" ref="D54:O54" si="3">+D55</f>
        <v>14433</v>
      </c>
      <c r="E54" s="194">
        <f t="shared" si="3"/>
        <v>30570</v>
      </c>
      <c r="F54" s="217"/>
      <c r="G54" s="217">
        <f t="shared" si="3"/>
        <v>947.01</v>
      </c>
      <c r="H54" s="217"/>
      <c r="I54" s="217">
        <f t="shared" si="3"/>
        <v>847.17</v>
      </c>
      <c r="J54" s="217"/>
      <c r="K54" s="217">
        <f t="shared" si="3"/>
        <v>897.12</v>
      </c>
      <c r="L54" s="196">
        <v>23</v>
      </c>
      <c r="M54" s="197">
        <f t="shared" si="3"/>
        <v>41.17</v>
      </c>
      <c r="N54" s="197">
        <f t="shared" si="3"/>
        <v>36.83</v>
      </c>
      <c r="O54" s="197">
        <f t="shared" si="3"/>
        <v>39.01</v>
      </c>
      <c r="P54" s="198"/>
      <c r="Q54" s="198"/>
    </row>
    <row r="55" spans="1:17" s="183" customFormat="1" ht="24" x14ac:dyDescent="0.55000000000000004">
      <c r="A55" s="200" t="s">
        <v>16</v>
      </c>
      <c r="B55" s="201"/>
      <c r="C55" s="202">
        <v>16137</v>
      </c>
      <c r="D55" s="202">
        <v>14433</v>
      </c>
      <c r="E55" s="202">
        <v>30570</v>
      </c>
      <c r="F55" s="218"/>
      <c r="G55" s="218">
        <v>947.01</v>
      </c>
      <c r="H55" s="218"/>
      <c r="I55" s="218">
        <v>847.17</v>
      </c>
      <c r="J55" s="218"/>
      <c r="K55" s="218">
        <v>897.12</v>
      </c>
      <c r="L55" s="204">
        <v>23</v>
      </c>
      <c r="M55" s="205">
        <v>41.17</v>
      </c>
      <c r="N55" s="205">
        <v>36.83</v>
      </c>
      <c r="O55" s="205">
        <v>39.01</v>
      </c>
      <c r="P55" s="206">
        <v>25</v>
      </c>
      <c r="Q55" s="207">
        <v>5.9027777777777776E-2</v>
      </c>
    </row>
    <row r="56" spans="1:17" ht="24" x14ac:dyDescent="0.55000000000000004">
      <c r="A56" s="208"/>
      <c r="B56" s="209" t="s">
        <v>17</v>
      </c>
      <c r="C56" s="210">
        <v>15602</v>
      </c>
      <c r="D56" s="210">
        <v>13953</v>
      </c>
      <c r="E56" s="210">
        <v>29555</v>
      </c>
      <c r="F56" s="219">
        <v>866.78</v>
      </c>
      <c r="G56" s="219">
        <v>866.78</v>
      </c>
      <c r="H56" s="219">
        <v>775.17</v>
      </c>
      <c r="I56" s="219">
        <v>775.17</v>
      </c>
      <c r="J56" s="219">
        <v>820.96</v>
      </c>
      <c r="K56" s="219">
        <v>820.96</v>
      </c>
      <c r="L56" s="213"/>
      <c r="M56" s="214"/>
      <c r="N56" s="214"/>
      <c r="O56" s="214"/>
      <c r="P56" s="215"/>
      <c r="Q56" s="215"/>
    </row>
    <row r="57" spans="1:17" ht="24" x14ac:dyDescent="0.55000000000000004">
      <c r="A57" s="208"/>
      <c r="B57" s="209" t="s">
        <v>89</v>
      </c>
      <c r="C57" s="216">
        <v>260</v>
      </c>
      <c r="D57" s="216">
        <v>194</v>
      </c>
      <c r="E57" s="216">
        <v>454</v>
      </c>
      <c r="F57" s="219">
        <v>21.66</v>
      </c>
      <c r="G57" s="219">
        <v>38.99</v>
      </c>
      <c r="H57" s="219">
        <v>16.170000000000002</v>
      </c>
      <c r="I57" s="219">
        <v>29.11</v>
      </c>
      <c r="J57" s="219">
        <v>18.93</v>
      </c>
      <c r="K57" s="219">
        <v>34.07</v>
      </c>
      <c r="L57" s="213"/>
      <c r="M57" s="214"/>
      <c r="N57" s="214"/>
      <c r="O57" s="214"/>
      <c r="P57" s="215"/>
      <c r="Q57" s="215"/>
    </row>
    <row r="58" spans="1:17" ht="24" x14ac:dyDescent="0.55000000000000004">
      <c r="A58" s="208"/>
      <c r="B58" s="209" t="s">
        <v>93</v>
      </c>
      <c r="C58" s="216">
        <v>275</v>
      </c>
      <c r="D58" s="216">
        <v>286</v>
      </c>
      <c r="E58" s="216">
        <v>561</v>
      </c>
      <c r="F58" s="219">
        <v>22.91</v>
      </c>
      <c r="G58" s="219">
        <v>41.24</v>
      </c>
      <c r="H58" s="219">
        <v>23.83</v>
      </c>
      <c r="I58" s="219">
        <v>42.89</v>
      </c>
      <c r="J58" s="219">
        <v>23.38</v>
      </c>
      <c r="K58" s="219">
        <v>42.08</v>
      </c>
      <c r="L58" s="213"/>
      <c r="M58" s="214"/>
      <c r="N58" s="214"/>
      <c r="O58" s="214"/>
      <c r="P58" s="215"/>
      <c r="Q58" s="215"/>
    </row>
    <row r="59" spans="1:17" s="183" customFormat="1" ht="24" x14ac:dyDescent="0.55000000000000004">
      <c r="A59" s="192" t="s">
        <v>1238</v>
      </c>
      <c r="B59" s="193"/>
      <c r="C59" s="194">
        <f>+C60</f>
        <v>7438</v>
      </c>
      <c r="D59" s="194">
        <f>+D60</f>
        <v>8067</v>
      </c>
      <c r="E59" s="194">
        <f>+E60</f>
        <v>15505</v>
      </c>
      <c r="F59" s="217"/>
      <c r="G59" s="217">
        <f>+G60</f>
        <v>491.21</v>
      </c>
      <c r="H59" s="217"/>
      <c r="I59" s="217">
        <f>+I60</f>
        <v>513.02</v>
      </c>
      <c r="J59" s="217"/>
      <c r="K59" s="217">
        <f>+K60</f>
        <v>502.26</v>
      </c>
      <c r="L59" s="196">
        <v>21</v>
      </c>
      <c r="M59" s="197">
        <f>+M60</f>
        <v>23.39</v>
      </c>
      <c r="N59" s="197">
        <f>+N60</f>
        <v>24.43</v>
      </c>
      <c r="O59" s="197">
        <f>+O60</f>
        <v>23.92</v>
      </c>
      <c r="P59" s="198"/>
      <c r="Q59" s="198"/>
    </row>
    <row r="60" spans="1:17" s="183" customFormat="1" ht="24" x14ac:dyDescent="0.55000000000000004">
      <c r="A60" s="200" t="s">
        <v>521</v>
      </c>
      <c r="B60" s="201"/>
      <c r="C60" s="202">
        <v>7438</v>
      </c>
      <c r="D60" s="202">
        <v>8067</v>
      </c>
      <c r="E60" s="202">
        <v>15505</v>
      </c>
      <c r="F60" s="218"/>
      <c r="G60" s="218">
        <v>491.21</v>
      </c>
      <c r="H60" s="218"/>
      <c r="I60" s="218">
        <v>513.02</v>
      </c>
      <c r="J60" s="218"/>
      <c r="K60" s="218">
        <v>502.26</v>
      </c>
      <c r="L60" s="204">
        <v>21</v>
      </c>
      <c r="M60" s="205">
        <v>23.39</v>
      </c>
      <c r="N60" s="205">
        <v>24.43</v>
      </c>
      <c r="O60" s="205">
        <v>23.92</v>
      </c>
      <c r="P60" s="206">
        <v>20</v>
      </c>
      <c r="Q60" s="207">
        <v>5.5555555555555552E-2</v>
      </c>
    </row>
    <row r="61" spans="1:17" ht="24" x14ac:dyDescent="0.55000000000000004">
      <c r="A61" s="208"/>
      <c r="B61" s="209" t="s">
        <v>17</v>
      </c>
      <c r="C61" s="210">
        <v>6736</v>
      </c>
      <c r="D61" s="210">
        <v>7483</v>
      </c>
      <c r="E61" s="210">
        <v>14219</v>
      </c>
      <c r="F61" s="219">
        <v>374.21</v>
      </c>
      <c r="G61" s="219">
        <v>374.21</v>
      </c>
      <c r="H61" s="219">
        <v>415.7</v>
      </c>
      <c r="I61" s="219">
        <v>415.7</v>
      </c>
      <c r="J61" s="219">
        <v>394.98</v>
      </c>
      <c r="K61" s="219">
        <v>394.98</v>
      </c>
      <c r="L61" s="213"/>
      <c r="M61" s="214"/>
      <c r="N61" s="214"/>
      <c r="O61" s="214"/>
      <c r="P61" s="215"/>
      <c r="Q61" s="215"/>
    </row>
    <row r="62" spans="1:17" ht="24" x14ac:dyDescent="0.55000000000000004">
      <c r="A62" s="208"/>
      <c r="B62" s="209" t="s">
        <v>89</v>
      </c>
      <c r="C62" s="216">
        <v>575</v>
      </c>
      <c r="D62" s="216">
        <v>456</v>
      </c>
      <c r="E62" s="210">
        <v>1031</v>
      </c>
      <c r="F62" s="219">
        <v>47.92</v>
      </c>
      <c r="G62" s="219">
        <v>95.84</v>
      </c>
      <c r="H62" s="219">
        <v>38</v>
      </c>
      <c r="I62" s="219">
        <v>76</v>
      </c>
      <c r="J62" s="219">
        <v>42.98</v>
      </c>
      <c r="K62" s="219">
        <v>85.96</v>
      </c>
      <c r="L62" s="213"/>
      <c r="M62" s="214"/>
      <c r="N62" s="214"/>
      <c r="O62" s="214"/>
      <c r="P62" s="215"/>
      <c r="Q62" s="215"/>
    </row>
    <row r="63" spans="1:17" ht="24" x14ac:dyDescent="0.55000000000000004">
      <c r="A63" s="208"/>
      <c r="B63" s="209" t="s">
        <v>93</v>
      </c>
      <c r="C63" s="216">
        <v>127</v>
      </c>
      <c r="D63" s="216">
        <v>128</v>
      </c>
      <c r="E63" s="216">
        <v>255</v>
      </c>
      <c r="F63" s="219">
        <v>10.58</v>
      </c>
      <c r="G63" s="219">
        <v>21.16</v>
      </c>
      <c r="H63" s="219">
        <v>10.66</v>
      </c>
      <c r="I63" s="219">
        <v>21.32</v>
      </c>
      <c r="J63" s="219">
        <v>10.66</v>
      </c>
      <c r="K63" s="219">
        <v>21.32</v>
      </c>
      <c r="L63" s="213"/>
      <c r="M63" s="214"/>
      <c r="N63" s="214"/>
      <c r="O63" s="214"/>
      <c r="P63" s="215"/>
      <c r="Q63" s="215"/>
    </row>
    <row r="64" spans="1:17" s="183" customFormat="1" ht="24" x14ac:dyDescent="0.55000000000000004">
      <c r="A64" s="192" t="s">
        <v>522</v>
      </c>
      <c r="B64" s="193"/>
      <c r="C64" s="194">
        <f>+C65</f>
        <v>38388</v>
      </c>
      <c r="D64" s="194">
        <f>+D65</f>
        <v>32854</v>
      </c>
      <c r="E64" s="194">
        <f>+E65</f>
        <v>71242</v>
      </c>
      <c r="F64" s="217"/>
      <c r="G64" s="217"/>
      <c r="H64" s="217"/>
      <c r="I64" s="217"/>
      <c r="J64" s="217"/>
      <c r="K64" s="217"/>
      <c r="L64" s="196">
        <v>116</v>
      </c>
      <c r="M64" s="197"/>
      <c r="N64" s="197"/>
      <c r="O64" s="197"/>
      <c r="P64" s="198"/>
      <c r="Q64" s="198"/>
    </row>
    <row r="65" spans="1:17" s="183" customFormat="1" ht="24" x14ac:dyDescent="0.55000000000000004">
      <c r="A65" s="200" t="s">
        <v>521</v>
      </c>
      <c r="B65" s="201"/>
      <c r="C65" s="202">
        <v>38388</v>
      </c>
      <c r="D65" s="202">
        <v>32854</v>
      </c>
      <c r="E65" s="202">
        <v>71242</v>
      </c>
      <c r="F65" s="218"/>
      <c r="G65" s="218">
        <v>2170.91</v>
      </c>
      <c r="H65" s="218"/>
      <c r="I65" s="218">
        <v>1857.59</v>
      </c>
      <c r="J65" s="218"/>
      <c r="K65" s="218">
        <v>2014.38</v>
      </c>
      <c r="L65" s="204">
        <v>116</v>
      </c>
      <c r="M65" s="205">
        <v>18.71</v>
      </c>
      <c r="N65" s="205">
        <v>16.010000000000002</v>
      </c>
      <c r="O65" s="205">
        <v>17.37</v>
      </c>
      <c r="P65" s="206">
        <v>20</v>
      </c>
      <c r="Q65" s="207">
        <v>5.5555555555555552E-2</v>
      </c>
    </row>
    <row r="66" spans="1:17" ht="24" x14ac:dyDescent="0.55000000000000004">
      <c r="A66" s="208"/>
      <c r="B66" s="209" t="s">
        <v>17</v>
      </c>
      <c r="C66" s="210">
        <v>38043</v>
      </c>
      <c r="D66" s="210">
        <v>32563</v>
      </c>
      <c r="E66" s="210">
        <v>70606</v>
      </c>
      <c r="F66" s="219">
        <v>2113.4699999999998</v>
      </c>
      <c r="G66" s="219">
        <v>2113.4699999999998</v>
      </c>
      <c r="H66" s="219">
        <v>1809.13</v>
      </c>
      <c r="I66" s="219">
        <v>1809.13</v>
      </c>
      <c r="J66" s="219">
        <v>1961.3</v>
      </c>
      <c r="K66" s="219">
        <v>1961.3</v>
      </c>
      <c r="L66" s="213"/>
      <c r="M66" s="214"/>
      <c r="N66" s="214"/>
      <c r="O66" s="214"/>
      <c r="P66" s="215"/>
      <c r="Q66" s="215"/>
    </row>
    <row r="67" spans="1:17" ht="24" x14ac:dyDescent="0.55000000000000004">
      <c r="A67" s="208"/>
      <c r="B67" s="209" t="s">
        <v>89</v>
      </c>
      <c r="C67" s="216">
        <v>215</v>
      </c>
      <c r="D67" s="216">
        <v>173</v>
      </c>
      <c r="E67" s="216">
        <v>388</v>
      </c>
      <c r="F67" s="219">
        <v>17.899999999999999</v>
      </c>
      <c r="G67" s="219">
        <v>35.799999999999997</v>
      </c>
      <c r="H67" s="219">
        <v>14.41</v>
      </c>
      <c r="I67" s="219">
        <v>28.82</v>
      </c>
      <c r="J67" s="219">
        <v>16.22</v>
      </c>
      <c r="K67" s="219">
        <v>32.44</v>
      </c>
      <c r="L67" s="213"/>
      <c r="M67" s="214"/>
      <c r="N67" s="214"/>
      <c r="O67" s="214"/>
      <c r="P67" s="215"/>
      <c r="Q67" s="215"/>
    </row>
    <row r="68" spans="1:17" ht="24" x14ac:dyDescent="0.55000000000000004">
      <c r="A68" s="208"/>
      <c r="B68" s="209" t="s">
        <v>93</v>
      </c>
      <c r="C68" s="216">
        <v>130</v>
      </c>
      <c r="D68" s="216">
        <v>118</v>
      </c>
      <c r="E68" s="216">
        <v>248</v>
      </c>
      <c r="F68" s="219">
        <v>10.82</v>
      </c>
      <c r="G68" s="219">
        <v>21.64</v>
      </c>
      <c r="H68" s="219">
        <v>9.82</v>
      </c>
      <c r="I68" s="219">
        <v>19.64</v>
      </c>
      <c r="J68" s="219">
        <v>10.32</v>
      </c>
      <c r="K68" s="219">
        <v>20.64</v>
      </c>
      <c r="L68" s="213"/>
      <c r="M68" s="214"/>
      <c r="N68" s="214"/>
      <c r="O68" s="214"/>
      <c r="P68" s="215"/>
      <c r="Q68" s="215"/>
    </row>
    <row r="69" spans="1:17" ht="24" x14ac:dyDescent="0.55000000000000004">
      <c r="A69" s="208"/>
      <c r="B69" s="209"/>
      <c r="C69" s="216"/>
      <c r="D69" s="216"/>
      <c r="E69" s="216"/>
      <c r="F69" s="219"/>
      <c r="G69" s="219"/>
      <c r="H69" s="219"/>
      <c r="I69" s="219"/>
      <c r="J69" s="219"/>
      <c r="K69" s="219"/>
      <c r="L69" s="213"/>
      <c r="M69" s="214"/>
      <c r="N69" s="214"/>
      <c r="O69" s="214"/>
      <c r="P69" s="215"/>
      <c r="Q69" s="215"/>
    </row>
    <row r="70" spans="1:17" s="183" customFormat="1" ht="24" x14ac:dyDescent="0.55000000000000004">
      <c r="A70" s="192" t="s">
        <v>1078</v>
      </c>
      <c r="B70" s="193"/>
      <c r="C70" s="194">
        <f>+C71</f>
        <v>11320</v>
      </c>
      <c r="D70" s="194">
        <f>+D71</f>
        <v>9025</v>
      </c>
      <c r="E70" s="194">
        <f>+E71</f>
        <v>20345</v>
      </c>
      <c r="F70" s="217"/>
      <c r="G70" s="217">
        <f>+G71</f>
        <v>647.11</v>
      </c>
      <c r="H70" s="217"/>
      <c r="I70" s="217">
        <f>+I71</f>
        <v>515.03</v>
      </c>
      <c r="J70" s="217"/>
      <c r="K70" s="217">
        <f>+K71</f>
        <v>581.1</v>
      </c>
      <c r="L70" s="196">
        <v>37</v>
      </c>
      <c r="M70" s="197">
        <f>+M71</f>
        <v>17.489999999999998</v>
      </c>
      <c r="N70" s="197">
        <f>+N71</f>
        <v>13.92</v>
      </c>
      <c r="O70" s="197">
        <f>+O71</f>
        <v>15.71</v>
      </c>
      <c r="P70" s="198"/>
      <c r="Q70" s="198"/>
    </row>
    <row r="71" spans="1:17" s="183" customFormat="1" ht="24" x14ac:dyDescent="0.55000000000000004">
      <c r="A71" s="200" t="s">
        <v>521</v>
      </c>
      <c r="B71" s="201"/>
      <c r="C71" s="202">
        <v>11320</v>
      </c>
      <c r="D71" s="202">
        <v>9025</v>
      </c>
      <c r="E71" s="202">
        <v>20345</v>
      </c>
      <c r="F71" s="218"/>
      <c r="G71" s="218">
        <v>647.11</v>
      </c>
      <c r="H71" s="218"/>
      <c r="I71" s="218">
        <v>515.03</v>
      </c>
      <c r="J71" s="218"/>
      <c r="K71" s="218">
        <v>581.1</v>
      </c>
      <c r="L71" s="204">
        <v>37</v>
      </c>
      <c r="M71" s="205">
        <v>17.489999999999998</v>
      </c>
      <c r="N71" s="205">
        <v>13.92</v>
      </c>
      <c r="O71" s="205">
        <v>15.71</v>
      </c>
      <c r="P71" s="206">
        <v>20</v>
      </c>
      <c r="Q71" s="207">
        <v>5.5555555555555552E-2</v>
      </c>
    </row>
    <row r="72" spans="1:17" ht="24" x14ac:dyDescent="0.55000000000000004">
      <c r="A72" s="208"/>
      <c r="B72" s="209" t="s">
        <v>17</v>
      </c>
      <c r="C72" s="210">
        <v>11156</v>
      </c>
      <c r="D72" s="210">
        <v>8902</v>
      </c>
      <c r="E72" s="210">
        <v>20058</v>
      </c>
      <c r="F72" s="219">
        <v>619.77</v>
      </c>
      <c r="G72" s="219">
        <v>619.77</v>
      </c>
      <c r="H72" s="219">
        <v>494.53</v>
      </c>
      <c r="I72" s="219">
        <v>494.53</v>
      </c>
      <c r="J72" s="219">
        <v>557.20000000000005</v>
      </c>
      <c r="K72" s="219">
        <v>557.20000000000005</v>
      </c>
      <c r="L72" s="213"/>
      <c r="M72" s="214"/>
      <c r="N72" s="214"/>
      <c r="O72" s="214"/>
      <c r="P72" s="215"/>
      <c r="Q72" s="215"/>
    </row>
    <row r="73" spans="1:17" ht="24" x14ac:dyDescent="0.55000000000000004">
      <c r="A73" s="208"/>
      <c r="B73" s="209" t="s">
        <v>89</v>
      </c>
      <c r="C73" s="216">
        <v>133</v>
      </c>
      <c r="D73" s="216">
        <v>86</v>
      </c>
      <c r="E73" s="216">
        <v>219</v>
      </c>
      <c r="F73" s="219">
        <v>11.09</v>
      </c>
      <c r="G73" s="219">
        <v>22.18</v>
      </c>
      <c r="H73" s="219">
        <v>7.17</v>
      </c>
      <c r="I73" s="219">
        <v>14.34</v>
      </c>
      <c r="J73" s="219">
        <v>9.1199999999999992</v>
      </c>
      <c r="K73" s="219">
        <v>18.239999999999998</v>
      </c>
      <c r="L73" s="213"/>
      <c r="M73" s="214"/>
      <c r="N73" s="214"/>
      <c r="O73" s="214"/>
      <c r="P73" s="215"/>
      <c r="Q73" s="215"/>
    </row>
    <row r="74" spans="1:17" ht="24" x14ac:dyDescent="0.55000000000000004">
      <c r="A74" s="208"/>
      <c r="B74" s="209" t="s">
        <v>93</v>
      </c>
      <c r="C74" s="216">
        <v>31</v>
      </c>
      <c r="D74" s="216">
        <v>37</v>
      </c>
      <c r="E74" s="216">
        <v>68</v>
      </c>
      <c r="F74" s="219">
        <v>2.58</v>
      </c>
      <c r="G74" s="219">
        <v>5.16</v>
      </c>
      <c r="H74" s="219">
        <v>3.08</v>
      </c>
      <c r="I74" s="219">
        <v>6.16</v>
      </c>
      <c r="J74" s="219">
        <v>2.83</v>
      </c>
      <c r="K74" s="219">
        <v>5.66</v>
      </c>
      <c r="L74" s="213"/>
      <c r="M74" s="214"/>
      <c r="N74" s="214"/>
      <c r="O74" s="214"/>
      <c r="P74" s="215"/>
      <c r="Q74" s="215"/>
    </row>
    <row r="75" spans="1:17" s="231" customFormat="1" ht="24" x14ac:dyDescent="0.2">
      <c r="A75" s="223" t="s">
        <v>1887</v>
      </c>
      <c r="B75" s="224"/>
      <c r="C75" s="225">
        <f>+C76</f>
        <v>78249</v>
      </c>
      <c r="D75" s="225">
        <f>+D76</f>
        <v>56594</v>
      </c>
      <c r="E75" s="225">
        <f>+E76</f>
        <v>134843</v>
      </c>
      <c r="F75" s="227"/>
      <c r="G75" s="227">
        <f>+G76</f>
        <v>4352.0200000000004</v>
      </c>
      <c r="H75" s="227"/>
      <c r="I75" s="227">
        <f>+I76</f>
        <v>3149.8</v>
      </c>
      <c r="J75" s="227"/>
      <c r="K75" s="227">
        <f>+K76</f>
        <v>3750.82</v>
      </c>
      <c r="L75" s="228">
        <v>57</v>
      </c>
      <c r="M75" s="229">
        <f>+M76</f>
        <v>76.349999999999994</v>
      </c>
      <c r="N75" s="229">
        <f>+N76</f>
        <v>55.26</v>
      </c>
      <c r="O75" s="229">
        <f>+O76</f>
        <v>65.8</v>
      </c>
      <c r="P75" s="230"/>
      <c r="Q75" s="230"/>
    </row>
    <row r="76" spans="1:17" s="231" customFormat="1" ht="24" x14ac:dyDescent="0.2">
      <c r="A76" s="232" t="s">
        <v>16</v>
      </c>
      <c r="B76" s="233"/>
      <c r="C76" s="234">
        <v>78249</v>
      </c>
      <c r="D76" s="234">
        <v>56594</v>
      </c>
      <c r="E76" s="234">
        <v>134843</v>
      </c>
      <c r="F76" s="236"/>
      <c r="G76" s="236">
        <v>4352.0200000000004</v>
      </c>
      <c r="H76" s="236"/>
      <c r="I76" s="236">
        <v>3149.8</v>
      </c>
      <c r="J76" s="236"/>
      <c r="K76" s="236">
        <v>3750.82</v>
      </c>
      <c r="L76" s="237">
        <v>57</v>
      </c>
      <c r="M76" s="238">
        <v>76.349999999999994</v>
      </c>
      <c r="N76" s="238">
        <v>55.26</v>
      </c>
      <c r="O76" s="238">
        <v>65.8</v>
      </c>
      <c r="P76" s="239">
        <v>25</v>
      </c>
      <c r="Q76" s="240">
        <v>5.9027777777777776E-2</v>
      </c>
    </row>
    <row r="77" spans="1:17" ht="24" x14ac:dyDescent="0.55000000000000004">
      <c r="A77" s="208"/>
      <c r="B77" s="209" t="s">
        <v>17</v>
      </c>
      <c r="C77" s="210">
        <v>78198</v>
      </c>
      <c r="D77" s="210">
        <v>56534</v>
      </c>
      <c r="E77" s="210">
        <v>134732</v>
      </c>
      <c r="F77" s="219">
        <v>4344.37</v>
      </c>
      <c r="G77" s="219">
        <v>4344.37</v>
      </c>
      <c r="H77" s="219">
        <v>3140.8</v>
      </c>
      <c r="I77" s="219">
        <v>3140.8</v>
      </c>
      <c r="J77" s="219">
        <v>3742.49</v>
      </c>
      <c r="K77" s="219">
        <v>3742.49</v>
      </c>
      <c r="L77" s="213"/>
      <c r="M77" s="214"/>
      <c r="N77" s="214"/>
      <c r="O77" s="214"/>
      <c r="P77" s="215"/>
      <c r="Q77" s="215"/>
    </row>
    <row r="78" spans="1:17" ht="24" x14ac:dyDescent="0.55000000000000004">
      <c r="A78" s="208"/>
      <c r="B78" s="209" t="s">
        <v>89</v>
      </c>
      <c r="C78" s="216">
        <v>51</v>
      </c>
      <c r="D78" s="216">
        <v>60</v>
      </c>
      <c r="E78" s="216">
        <v>111</v>
      </c>
      <c r="F78" s="219">
        <v>4.25</v>
      </c>
      <c r="G78" s="219">
        <v>7.65</v>
      </c>
      <c r="H78" s="219">
        <v>5</v>
      </c>
      <c r="I78" s="219">
        <v>9</v>
      </c>
      <c r="J78" s="219">
        <v>4.63</v>
      </c>
      <c r="K78" s="219">
        <v>8.33</v>
      </c>
      <c r="L78" s="213"/>
      <c r="M78" s="214"/>
      <c r="N78" s="214"/>
      <c r="O78" s="214"/>
      <c r="P78" s="215"/>
      <c r="Q78" s="215"/>
    </row>
    <row r="79" spans="1:17" s="183" customFormat="1" ht="24" x14ac:dyDescent="0.55000000000000004">
      <c r="A79" s="192" t="s">
        <v>1891</v>
      </c>
      <c r="B79" s="193"/>
      <c r="C79" s="194">
        <f>+C80</f>
        <v>6498</v>
      </c>
      <c r="D79" s="194">
        <f>+D80</f>
        <v>7663</v>
      </c>
      <c r="E79" s="194">
        <f>+E80</f>
        <v>14161</v>
      </c>
      <c r="F79" s="217"/>
      <c r="G79" s="217">
        <f>+G80</f>
        <v>393.31</v>
      </c>
      <c r="H79" s="217"/>
      <c r="I79" s="217">
        <f>+I80</f>
        <v>459.26</v>
      </c>
      <c r="J79" s="217"/>
      <c r="K79" s="217">
        <f>+K80</f>
        <v>426.39</v>
      </c>
      <c r="L79" s="196">
        <v>22.5</v>
      </c>
      <c r="M79" s="197">
        <f>+M80</f>
        <v>17.48</v>
      </c>
      <c r="N79" s="197">
        <f>+N80</f>
        <v>20.41</v>
      </c>
      <c r="O79" s="197">
        <f>+O80</f>
        <v>18.95</v>
      </c>
      <c r="P79" s="198"/>
      <c r="Q79" s="198"/>
    </row>
    <row r="80" spans="1:17" s="183" customFormat="1" ht="24" x14ac:dyDescent="0.55000000000000004">
      <c r="A80" s="200" t="s">
        <v>16</v>
      </c>
      <c r="B80" s="201"/>
      <c r="C80" s="202">
        <v>6498</v>
      </c>
      <c r="D80" s="202">
        <v>7663</v>
      </c>
      <c r="E80" s="202">
        <v>14161</v>
      </c>
      <c r="F80" s="218"/>
      <c r="G80" s="218">
        <v>393.31</v>
      </c>
      <c r="H80" s="218"/>
      <c r="I80" s="218">
        <v>459.26</v>
      </c>
      <c r="J80" s="218"/>
      <c r="K80" s="218">
        <v>426.39</v>
      </c>
      <c r="L80" s="204">
        <v>22.5</v>
      </c>
      <c r="M80" s="205">
        <v>17.48</v>
      </c>
      <c r="N80" s="205">
        <v>20.41</v>
      </c>
      <c r="O80" s="205">
        <v>18.95</v>
      </c>
      <c r="P80" s="206">
        <v>25</v>
      </c>
      <c r="Q80" s="207">
        <v>5.9027777777777776E-2</v>
      </c>
    </row>
    <row r="81" spans="1:17" ht="24" x14ac:dyDescent="0.55000000000000004">
      <c r="A81" s="208"/>
      <c r="B81" s="209" t="s">
        <v>17</v>
      </c>
      <c r="C81" s="210">
        <v>6156</v>
      </c>
      <c r="D81" s="210">
        <v>7308</v>
      </c>
      <c r="E81" s="210">
        <v>13464</v>
      </c>
      <c r="F81" s="219">
        <v>342.01</v>
      </c>
      <c r="G81" s="219">
        <v>342.01</v>
      </c>
      <c r="H81" s="219">
        <v>406.02</v>
      </c>
      <c r="I81" s="219">
        <v>406.02</v>
      </c>
      <c r="J81" s="219">
        <v>373.97</v>
      </c>
      <c r="K81" s="219">
        <v>373.97</v>
      </c>
      <c r="L81" s="213"/>
      <c r="M81" s="214"/>
      <c r="N81" s="214"/>
      <c r="O81" s="214"/>
      <c r="P81" s="215"/>
      <c r="Q81" s="215"/>
    </row>
    <row r="82" spans="1:17" ht="24" x14ac:dyDescent="0.55000000000000004">
      <c r="A82" s="208"/>
      <c r="B82" s="209" t="s">
        <v>89</v>
      </c>
      <c r="C82" s="216">
        <v>292</v>
      </c>
      <c r="D82" s="216">
        <v>290</v>
      </c>
      <c r="E82" s="216">
        <v>582</v>
      </c>
      <c r="F82" s="219">
        <v>24.33</v>
      </c>
      <c r="G82" s="219">
        <v>43.79</v>
      </c>
      <c r="H82" s="219">
        <v>24.16</v>
      </c>
      <c r="I82" s="219">
        <v>43.49</v>
      </c>
      <c r="J82" s="219">
        <v>24.3</v>
      </c>
      <c r="K82" s="219">
        <v>43.74</v>
      </c>
      <c r="L82" s="213"/>
      <c r="M82" s="214"/>
      <c r="N82" s="214"/>
      <c r="O82" s="214"/>
      <c r="P82" s="215"/>
      <c r="Q82" s="215"/>
    </row>
    <row r="83" spans="1:17" ht="24" x14ac:dyDescent="0.55000000000000004">
      <c r="A83" s="208"/>
      <c r="B83" s="209" t="s">
        <v>93</v>
      </c>
      <c r="C83" s="216">
        <v>50</v>
      </c>
      <c r="D83" s="216">
        <v>65</v>
      </c>
      <c r="E83" s="216">
        <v>115</v>
      </c>
      <c r="F83" s="219">
        <v>4.17</v>
      </c>
      <c r="G83" s="219">
        <v>7.51</v>
      </c>
      <c r="H83" s="219">
        <v>5.42</v>
      </c>
      <c r="I83" s="219">
        <v>9.76</v>
      </c>
      <c r="J83" s="219">
        <v>4.82</v>
      </c>
      <c r="K83" s="219">
        <v>8.68</v>
      </c>
      <c r="L83" s="213"/>
      <c r="M83" s="214"/>
      <c r="N83" s="214"/>
      <c r="O83" s="214"/>
      <c r="P83" s="215"/>
      <c r="Q83" s="215"/>
    </row>
    <row r="84" spans="1:17" s="246" customFormat="1" ht="24" x14ac:dyDescent="0.2">
      <c r="A84" s="339" t="s">
        <v>1890</v>
      </c>
      <c r="B84" s="340"/>
      <c r="C84" s="241">
        <f>+C85+C88</f>
        <v>5795</v>
      </c>
      <c r="D84" s="241">
        <f t="shared" ref="D84:M84" si="4">+D85+D88</f>
        <v>5640</v>
      </c>
      <c r="E84" s="241">
        <f t="shared" si="4"/>
        <v>11435</v>
      </c>
      <c r="F84" s="335"/>
      <c r="G84" s="335">
        <f t="shared" si="4"/>
        <v>334.16</v>
      </c>
      <c r="H84" s="335"/>
      <c r="I84" s="335">
        <f t="shared" si="4"/>
        <v>326.07</v>
      </c>
      <c r="J84" s="335"/>
      <c r="K84" s="335">
        <f t="shared" si="4"/>
        <v>330.13</v>
      </c>
      <c r="L84" s="243">
        <v>32</v>
      </c>
      <c r="M84" s="244">
        <f t="shared" si="4"/>
        <v>20.02</v>
      </c>
      <c r="N84" s="244">
        <f>+N85+N88</f>
        <v>19.25</v>
      </c>
      <c r="O84" s="244">
        <f>+O85+O88</f>
        <v>19.64</v>
      </c>
      <c r="P84" s="245"/>
      <c r="Q84" s="245"/>
    </row>
    <row r="85" spans="1:17" s="183" customFormat="1" ht="24" x14ac:dyDescent="0.55000000000000004">
      <c r="A85" s="200" t="s">
        <v>1889</v>
      </c>
      <c r="B85" s="201"/>
      <c r="C85" s="202">
        <v>4200</v>
      </c>
      <c r="D85" s="202">
        <v>4178</v>
      </c>
      <c r="E85" s="202">
        <v>8378</v>
      </c>
      <c r="F85" s="218"/>
      <c r="G85" s="218">
        <v>245.55</v>
      </c>
      <c r="H85" s="218"/>
      <c r="I85" s="218">
        <v>244.84</v>
      </c>
      <c r="J85" s="218"/>
      <c r="K85" s="218">
        <v>245.21</v>
      </c>
      <c r="L85" s="204">
        <v>22</v>
      </c>
      <c r="M85" s="205">
        <v>11.16</v>
      </c>
      <c r="N85" s="205">
        <v>11.13</v>
      </c>
      <c r="O85" s="205">
        <v>11.15</v>
      </c>
      <c r="P85" s="206">
        <v>15</v>
      </c>
      <c r="Q85" s="207">
        <v>5.2083333333333336E-2</v>
      </c>
    </row>
    <row r="86" spans="1:17" ht="24" x14ac:dyDescent="0.55000000000000004">
      <c r="A86" s="208"/>
      <c r="B86" s="209" t="s">
        <v>17</v>
      </c>
      <c r="C86" s="210">
        <v>4090</v>
      </c>
      <c r="D86" s="210">
        <v>4077</v>
      </c>
      <c r="E86" s="210">
        <v>8167</v>
      </c>
      <c r="F86" s="219">
        <v>227.21</v>
      </c>
      <c r="G86" s="219">
        <v>227.21</v>
      </c>
      <c r="H86" s="219">
        <v>226.5</v>
      </c>
      <c r="I86" s="219">
        <v>226.5</v>
      </c>
      <c r="J86" s="219">
        <v>226.87</v>
      </c>
      <c r="K86" s="219">
        <v>226.87</v>
      </c>
      <c r="L86" s="213"/>
      <c r="M86" s="214"/>
      <c r="N86" s="214"/>
      <c r="O86" s="214"/>
      <c r="P86" s="215"/>
      <c r="Q86" s="215"/>
    </row>
    <row r="87" spans="1:17" ht="24" x14ac:dyDescent="0.55000000000000004">
      <c r="A87" s="208"/>
      <c r="B87" s="209" t="s">
        <v>89</v>
      </c>
      <c r="C87" s="216">
        <v>110</v>
      </c>
      <c r="D87" s="216">
        <v>101</v>
      </c>
      <c r="E87" s="216">
        <v>211</v>
      </c>
      <c r="F87" s="219">
        <v>9.17</v>
      </c>
      <c r="G87" s="219">
        <v>18.34</v>
      </c>
      <c r="H87" s="219">
        <v>8.42</v>
      </c>
      <c r="I87" s="219">
        <v>18.34</v>
      </c>
      <c r="J87" s="219">
        <v>8.81</v>
      </c>
      <c r="K87" s="219">
        <v>18.34</v>
      </c>
      <c r="L87" s="213"/>
      <c r="M87" s="214"/>
      <c r="N87" s="214"/>
      <c r="O87" s="214"/>
      <c r="P87" s="215"/>
      <c r="Q87" s="215"/>
    </row>
    <row r="88" spans="1:17" s="183" customFormat="1" ht="24" x14ac:dyDescent="0.55000000000000004">
      <c r="A88" s="200" t="s">
        <v>521</v>
      </c>
      <c r="B88" s="201"/>
      <c r="C88" s="202">
        <v>1595</v>
      </c>
      <c r="D88" s="202">
        <v>1462</v>
      </c>
      <c r="E88" s="202">
        <v>3057</v>
      </c>
      <c r="F88" s="218"/>
      <c r="G88" s="218">
        <v>88.61</v>
      </c>
      <c r="H88" s="218"/>
      <c r="I88" s="218">
        <v>81.23</v>
      </c>
      <c r="J88" s="218"/>
      <c r="K88" s="218">
        <v>84.92</v>
      </c>
      <c r="L88" s="204">
        <v>10</v>
      </c>
      <c r="M88" s="205">
        <v>8.86</v>
      </c>
      <c r="N88" s="205">
        <v>8.1199999999999992</v>
      </c>
      <c r="O88" s="205">
        <v>8.49</v>
      </c>
      <c r="P88" s="206">
        <v>20</v>
      </c>
      <c r="Q88" s="207">
        <v>5.5555555555555552E-2</v>
      </c>
    </row>
    <row r="89" spans="1:17" ht="24" x14ac:dyDescent="0.55000000000000004">
      <c r="A89" s="208"/>
      <c r="B89" s="209" t="s">
        <v>17</v>
      </c>
      <c r="C89" s="210">
        <v>1595</v>
      </c>
      <c r="D89" s="210">
        <v>1462</v>
      </c>
      <c r="E89" s="210">
        <v>3057</v>
      </c>
      <c r="F89" s="219">
        <v>88.61</v>
      </c>
      <c r="G89" s="219">
        <v>88.61</v>
      </c>
      <c r="H89" s="219">
        <v>81.23</v>
      </c>
      <c r="I89" s="219">
        <v>81.23</v>
      </c>
      <c r="J89" s="219">
        <v>84.92</v>
      </c>
      <c r="K89" s="219">
        <v>84.92</v>
      </c>
      <c r="L89" s="213"/>
      <c r="M89" s="214"/>
      <c r="N89" s="214"/>
      <c r="O89" s="214"/>
      <c r="P89" s="215"/>
      <c r="Q89" s="215"/>
    </row>
    <row r="90" spans="1:17" s="183" customFormat="1" ht="24" x14ac:dyDescent="0.55000000000000004">
      <c r="A90" s="192" t="s">
        <v>1716</v>
      </c>
      <c r="B90" s="193"/>
      <c r="C90" s="194">
        <f>+C91</f>
        <v>8608</v>
      </c>
      <c r="D90" s="194">
        <f>+D91</f>
        <v>9054</v>
      </c>
      <c r="E90" s="194">
        <f>+E91</f>
        <v>17662</v>
      </c>
      <c r="F90" s="217"/>
      <c r="G90" s="217">
        <f>+G91</f>
        <v>503.08</v>
      </c>
      <c r="H90" s="217"/>
      <c r="I90" s="217">
        <f>+I91</f>
        <v>529.59</v>
      </c>
      <c r="J90" s="217"/>
      <c r="K90" s="217">
        <f>+K91</f>
        <v>516.38</v>
      </c>
      <c r="L90" s="196">
        <v>20</v>
      </c>
      <c r="M90" s="197">
        <f>+M91</f>
        <v>25.15</v>
      </c>
      <c r="N90" s="197">
        <f>+N91</f>
        <v>26.48</v>
      </c>
      <c r="O90" s="197">
        <f>+O91</f>
        <v>25.82</v>
      </c>
      <c r="P90" s="198"/>
      <c r="Q90" s="198"/>
    </row>
    <row r="91" spans="1:17" s="183" customFormat="1" ht="24" x14ac:dyDescent="0.55000000000000004">
      <c r="A91" s="200" t="s">
        <v>880</v>
      </c>
      <c r="B91" s="201"/>
      <c r="C91" s="202">
        <v>8608</v>
      </c>
      <c r="D91" s="202">
        <v>9054</v>
      </c>
      <c r="E91" s="202">
        <v>17662</v>
      </c>
      <c r="F91" s="218"/>
      <c r="G91" s="218">
        <v>503.08</v>
      </c>
      <c r="H91" s="218"/>
      <c r="I91" s="218">
        <v>529.59</v>
      </c>
      <c r="J91" s="218"/>
      <c r="K91" s="218">
        <v>516.38</v>
      </c>
      <c r="L91" s="204">
        <v>20</v>
      </c>
      <c r="M91" s="205">
        <v>25.15</v>
      </c>
      <c r="N91" s="205">
        <v>26.48</v>
      </c>
      <c r="O91" s="205">
        <v>25.82</v>
      </c>
      <c r="P91" s="206">
        <v>20</v>
      </c>
      <c r="Q91" s="207">
        <v>5.5555555555555552E-2</v>
      </c>
    </row>
    <row r="92" spans="1:17" ht="24" x14ac:dyDescent="0.55000000000000004">
      <c r="A92" s="208"/>
      <c r="B92" s="209" t="s">
        <v>17</v>
      </c>
      <c r="C92" s="210">
        <v>8384</v>
      </c>
      <c r="D92" s="210">
        <v>8861</v>
      </c>
      <c r="E92" s="210">
        <v>17245</v>
      </c>
      <c r="F92" s="219">
        <v>465.76</v>
      </c>
      <c r="G92" s="219">
        <v>465.76</v>
      </c>
      <c r="H92" s="219">
        <v>492.27</v>
      </c>
      <c r="I92" s="219">
        <v>492.27</v>
      </c>
      <c r="J92" s="219">
        <v>479.06</v>
      </c>
      <c r="K92" s="219">
        <v>479.06</v>
      </c>
      <c r="L92" s="213"/>
      <c r="M92" s="214"/>
      <c r="N92" s="214"/>
      <c r="O92" s="214"/>
      <c r="P92" s="215"/>
      <c r="Q92" s="215"/>
    </row>
    <row r="93" spans="1:17" ht="24" x14ac:dyDescent="0.55000000000000004">
      <c r="A93" s="208"/>
      <c r="B93" s="209" t="s">
        <v>89</v>
      </c>
      <c r="C93" s="216">
        <v>156</v>
      </c>
      <c r="D93" s="216">
        <v>143</v>
      </c>
      <c r="E93" s="216">
        <v>299</v>
      </c>
      <c r="F93" s="219">
        <v>13</v>
      </c>
      <c r="G93" s="219">
        <v>26</v>
      </c>
      <c r="H93" s="219">
        <v>11.92</v>
      </c>
      <c r="I93" s="219">
        <v>26</v>
      </c>
      <c r="J93" s="219">
        <v>12.48</v>
      </c>
      <c r="K93" s="219">
        <v>26</v>
      </c>
      <c r="L93" s="213"/>
      <c r="M93" s="214"/>
      <c r="N93" s="214"/>
      <c r="O93" s="214"/>
      <c r="P93" s="215"/>
      <c r="Q93" s="215"/>
    </row>
    <row r="94" spans="1:17" ht="24" x14ac:dyDescent="0.55000000000000004">
      <c r="A94" s="208"/>
      <c r="B94" s="209" t="s">
        <v>93</v>
      </c>
      <c r="C94" s="216">
        <v>68</v>
      </c>
      <c r="D94" s="216">
        <v>50</v>
      </c>
      <c r="E94" s="216">
        <v>118</v>
      </c>
      <c r="F94" s="219">
        <v>5.66</v>
      </c>
      <c r="G94" s="219">
        <v>11.32</v>
      </c>
      <c r="H94" s="219">
        <v>4.16</v>
      </c>
      <c r="I94" s="219">
        <v>11.32</v>
      </c>
      <c r="J94" s="219">
        <v>4.91</v>
      </c>
      <c r="K94" s="219">
        <v>11.32</v>
      </c>
      <c r="L94" s="213"/>
      <c r="M94" s="214"/>
      <c r="N94" s="214"/>
      <c r="O94" s="214"/>
      <c r="P94" s="215"/>
      <c r="Q94" s="215"/>
    </row>
    <row r="95" spans="1:17" s="254" customFormat="1" ht="24" x14ac:dyDescent="0.2">
      <c r="A95" s="247" t="s">
        <v>1888</v>
      </c>
      <c r="B95" s="248"/>
      <c r="C95" s="249">
        <f>+C96</f>
        <v>16575</v>
      </c>
      <c r="D95" s="249">
        <f>+D96</f>
        <v>17472</v>
      </c>
      <c r="E95" s="249">
        <f>+E96</f>
        <v>34047</v>
      </c>
      <c r="F95" s="336"/>
      <c r="G95" s="336">
        <f>+G96</f>
        <v>920.83</v>
      </c>
      <c r="H95" s="336"/>
      <c r="I95" s="336">
        <f>+I96</f>
        <v>970.64</v>
      </c>
      <c r="J95" s="336"/>
      <c r="K95" s="336">
        <f>+K96</f>
        <v>945.78</v>
      </c>
      <c r="L95" s="251">
        <v>9</v>
      </c>
      <c r="M95" s="252">
        <f>+M96</f>
        <v>102.31</v>
      </c>
      <c r="N95" s="252">
        <f>+N96</f>
        <v>107.85</v>
      </c>
      <c r="O95" s="252">
        <f>+O96</f>
        <v>105.09</v>
      </c>
      <c r="P95" s="253"/>
      <c r="Q95" s="253"/>
    </row>
    <row r="96" spans="1:17" s="183" customFormat="1" ht="24" x14ac:dyDescent="0.55000000000000004">
      <c r="A96" s="200" t="s">
        <v>16</v>
      </c>
      <c r="B96" s="201"/>
      <c r="C96" s="202">
        <v>16575</v>
      </c>
      <c r="D96" s="202">
        <v>17472</v>
      </c>
      <c r="E96" s="202">
        <v>34047</v>
      </c>
      <c r="F96" s="218"/>
      <c r="G96" s="218">
        <v>920.83</v>
      </c>
      <c r="H96" s="218"/>
      <c r="I96" s="218">
        <v>970.64</v>
      </c>
      <c r="J96" s="218"/>
      <c r="K96" s="218">
        <v>945.78</v>
      </c>
      <c r="L96" s="204">
        <v>9</v>
      </c>
      <c r="M96" s="205">
        <v>102.31</v>
      </c>
      <c r="N96" s="205">
        <v>107.85</v>
      </c>
      <c r="O96" s="205">
        <v>105.09</v>
      </c>
      <c r="P96" s="206">
        <v>25</v>
      </c>
      <c r="Q96" s="207">
        <v>5.9027777777777776E-2</v>
      </c>
    </row>
    <row r="97" spans="1:17" ht="24" x14ac:dyDescent="0.55000000000000004">
      <c r="A97" s="208"/>
      <c r="B97" s="209" t="s">
        <v>17</v>
      </c>
      <c r="C97" s="210">
        <v>16575</v>
      </c>
      <c r="D97" s="210">
        <v>17472</v>
      </c>
      <c r="E97" s="210">
        <v>34047</v>
      </c>
      <c r="F97" s="219">
        <f>+C97/18</f>
        <v>920.83333333333337</v>
      </c>
      <c r="G97" s="219">
        <v>920.83</v>
      </c>
      <c r="H97" s="219">
        <v>970.64</v>
      </c>
      <c r="I97" s="219">
        <v>970.64</v>
      </c>
      <c r="J97" s="219">
        <v>945.78</v>
      </c>
      <c r="K97" s="219">
        <v>945.78</v>
      </c>
      <c r="L97" s="213"/>
      <c r="M97" s="214"/>
      <c r="N97" s="214"/>
      <c r="O97" s="214"/>
      <c r="P97" s="215"/>
      <c r="Q97" s="215"/>
    </row>
  </sheetData>
  <mergeCells count="14">
    <mergeCell ref="F3:G3"/>
    <mergeCell ref="H3:I3"/>
    <mergeCell ref="J3:K3"/>
    <mergeCell ref="A84:B84"/>
    <mergeCell ref="A1:Q1"/>
    <mergeCell ref="A2:A4"/>
    <mergeCell ref="B2:B4"/>
    <mergeCell ref="C2:E2"/>
    <mergeCell ref="F2:K2"/>
    <mergeCell ref="L2:L4"/>
    <mergeCell ref="M2:O3"/>
    <mergeCell ref="P2:P4"/>
    <mergeCell ref="Q2:Q4"/>
    <mergeCell ref="C3:E3"/>
  </mergeCells>
  <pageMargins left="0.17" right="0.18" top="0.23" bottom="0.18" header="0.17" footer="0.17"/>
  <pageSetup paperSize="9" scale="64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22"/>
  <sheetViews>
    <sheetView showGridLines="0" workbookViewId="0"/>
  </sheetViews>
  <sheetFormatPr defaultColWidth="9" defaultRowHeight="23.25" x14ac:dyDescent="0.5"/>
  <cols>
    <col min="1" max="1" width="49" style="150" bestFit="1" customWidth="1"/>
    <col min="2" max="3" width="7.125" style="15" bestFit="1" customWidth="1"/>
    <col min="4" max="4" width="6.875" style="15" bestFit="1" customWidth="1"/>
    <col min="5" max="5" width="7.125" style="15" bestFit="1" customWidth="1"/>
    <col min="6" max="6" width="15.25" style="15" bestFit="1" customWidth="1"/>
    <col min="7" max="7" width="7.375" style="15" bestFit="1" customWidth="1"/>
    <col min="8" max="8" width="15.25" style="15" bestFit="1" customWidth="1"/>
    <col min="9" max="9" width="7.375" style="15" bestFit="1" customWidth="1"/>
    <col min="10" max="10" width="15.25" style="15" bestFit="1" customWidth="1"/>
    <col min="11" max="11" width="13" style="15" customWidth="1"/>
    <col min="12" max="13" width="7.125" style="15" bestFit="1" customWidth="1"/>
    <col min="14" max="14" width="6.375" style="15" bestFit="1" customWidth="1"/>
    <col min="15" max="15" width="12.125" style="15" customWidth="1"/>
    <col min="16" max="16" width="8" style="15" hidden="1" customWidth="1"/>
    <col min="17" max="17" width="11.25" style="15" hidden="1" customWidth="1"/>
    <col min="18" max="18" width="9.75" style="15" bestFit="1" customWidth="1"/>
    <col min="19" max="16384" width="9" style="15"/>
  </cols>
  <sheetData>
    <row r="1" spans="1:18" ht="29.25" x14ac:dyDescent="0.6">
      <c r="A1" s="172" t="s">
        <v>2879</v>
      </c>
    </row>
    <row r="2" spans="1:18" s="17" customFormat="1" x14ac:dyDescent="0.2">
      <c r="A2" s="369" t="s">
        <v>0</v>
      </c>
      <c r="B2" s="394" t="s">
        <v>1</v>
      </c>
      <c r="C2" s="395"/>
      <c r="D2" s="396"/>
      <c r="E2" s="400" t="s">
        <v>3</v>
      </c>
      <c r="F2" s="401"/>
      <c r="G2" s="401"/>
      <c r="H2" s="401"/>
      <c r="I2" s="401"/>
      <c r="J2" s="402"/>
      <c r="K2" s="380" t="s">
        <v>4</v>
      </c>
      <c r="L2" s="405" t="s">
        <v>5</v>
      </c>
      <c r="M2" s="406"/>
      <c r="N2" s="407"/>
      <c r="O2" s="390" t="s">
        <v>6</v>
      </c>
      <c r="P2" s="390" t="s">
        <v>7</v>
      </c>
      <c r="Q2" s="390" t="s">
        <v>8</v>
      </c>
      <c r="R2" s="390" t="s">
        <v>9</v>
      </c>
    </row>
    <row r="3" spans="1:18" s="17" customFormat="1" x14ac:dyDescent="0.2">
      <c r="A3" s="369"/>
      <c r="B3" s="397" t="s">
        <v>2</v>
      </c>
      <c r="C3" s="398"/>
      <c r="D3" s="399"/>
      <c r="E3" s="403" t="s">
        <v>10</v>
      </c>
      <c r="F3" s="404"/>
      <c r="G3" s="403" t="s">
        <v>11</v>
      </c>
      <c r="H3" s="404"/>
      <c r="I3" s="403" t="s">
        <v>12</v>
      </c>
      <c r="J3" s="404"/>
      <c r="K3" s="380"/>
      <c r="L3" s="408"/>
      <c r="M3" s="409"/>
      <c r="N3" s="410"/>
      <c r="O3" s="390"/>
      <c r="P3" s="390"/>
      <c r="Q3" s="390"/>
      <c r="R3" s="390"/>
    </row>
    <row r="4" spans="1:18" s="17" customFormat="1" x14ac:dyDescent="0.2">
      <c r="A4" s="370"/>
      <c r="B4" s="56" t="s">
        <v>10</v>
      </c>
      <c r="C4" s="56" t="s">
        <v>11</v>
      </c>
      <c r="D4" s="56" t="s">
        <v>12</v>
      </c>
      <c r="E4" s="57" t="s">
        <v>13</v>
      </c>
      <c r="F4" s="57" t="s">
        <v>14</v>
      </c>
      <c r="G4" s="57" t="s">
        <v>13</v>
      </c>
      <c r="H4" s="57" t="s">
        <v>14</v>
      </c>
      <c r="I4" s="57" t="s">
        <v>13</v>
      </c>
      <c r="J4" s="57" t="s">
        <v>14</v>
      </c>
      <c r="K4" s="381"/>
      <c r="L4" s="58" t="s">
        <v>10</v>
      </c>
      <c r="M4" s="58" t="s">
        <v>11</v>
      </c>
      <c r="N4" s="58" t="s">
        <v>12</v>
      </c>
      <c r="O4" s="391"/>
      <c r="P4" s="391"/>
      <c r="Q4" s="391"/>
      <c r="R4" s="391"/>
    </row>
    <row r="5" spans="1:18" s="151" customFormat="1" ht="26.25" x14ac:dyDescent="0.55000000000000004">
      <c r="A5" s="152" t="s">
        <v>1604</v>
      </c>
      <c r="B5" s="127"/>
      <c r="C5" s="127"/>
      <c r="D5" s="127"/>
      <c r="E5" s="134"/>
      <c r="F5" s="134"/>
      <c r="G5" s="134"/>
      <c r="H5" s="134"/>
      <c r="I5" s="134"/>
      <c r="J5" s="134"/>
      <c r="K5" s="107">
        <v>12</v>
      </c>
      <c r="L5" s="135"/>
      <c r="M5" s="135"/>
      <c r="N5" s="135"/>
      <c r="O5" s="136"/>
      <c r="P5" s="136"/>
      <c r="Q5" s="136"/>
      <c r="R5" s="136"/>
    </row>
    <row r="6" spans="1:18" s="151" customFormat="1" ht="26.25" x14ac:dyDescent="0.55000000000000004">
      <c r="A6" s="153" t="s">
        <v>521</v>
      </c>
      <c r="B6" s="128">
        <v>1170</v>
      </c>
      <c r="C6" s="137">
        <v>789</v>
      </c>
      <c r="D6" s="128">
        <v>1959</v>
      </c>
      <c r="E6" s="137"/>
      <c r="F6" s="137">
        <v>65</v>
      </c>
      <c r="G6" s="137"/>
      <c r="H6" s="137">
        <v>43.84</v>
      </c>
      <c r="I6" s="137"/>
      <c r="J6" s="137">
        <v>54.41</v>
      </c>
      <c r="K6" s="137">
        <v>12</v>
      </c>
      <c r="L6" s="137">
        <v>5.42</v>
      </c>
      <c r="M6" s="137">
        <v>3.65</v>
      </c>
      <c r="N6" s="137">
        <v>4.53</v>
      </c>
      <c r="O6" s="137">
        <v>8</v>
      </c>
      <c r="P6" s="137">
        <v>-43.38</v>
      </c>
      <c r="Q6" s="137">
        <v>5</v>
      </c>
      <c r="R6" s="138">
        <v>4.7222222222222221E-2</v>
      </c>
    </row>
    <row r="7" spans="1:18" x14ac:dyDescent="0.5">
      <c r="A7" s="154" t="s">
        <v>17</v>
      </c>
      <c r="B7" s="129">
        <v>1170</v>
      </c>
      <c r="C7" s="112">
        <v>789</v>
      </c>
      <c r="D7" s="129">
        <v>1959</v>
      </c>
      <c r="E7" s="112">
        <v>65</v>
      </c>
      <c r="F7" s="112">
        <v>65</v>
      </c>
      <c r="G7" s="112">
        <v>43.84</v>
      </c>
      <c r="H7" s="112">
        <v>43.84</v>
      </c>
      <c r="I7" s="112">
        <v>54.41</v>
      </c>
      <c r="J7" s="112">
        <v>54.41</v>
      </c>
      <c r="K7" s="112"/>
      <c r="L7" s="112"/>
      <c r="M7" s="112"/>
      <c r="N7" s="112"/>
      <c r="O7" s="112"/>
      <c r="P7" s="112"/>
      <c r="Q7" s="112"/>
      <c r="R7" s="112"/>
    </row>
    <row r="8" spans="1:18" x14ac:dyDescent="0.5">
      <c r="A8" s="13" t="s">
        <v>1603</v>
      </c>
      <c r="B8" s="132">
        <v>1170</v>
      </c>
      <c r="C8" s="130">
        <v>789</v>
      </c>
      <c r="D8" s="132">
        <v>1959</v>
      </c>
      <c r="E8" s="139">
        <v>65</v>
      </c>
      <c r="F8" s="139">
        <v>65</v>
      </c>
      <c r="G8" s="139">
        <v>43.84</v>
      </c>
      <c r="H8" s="139">
        <v>43.84</v>
      </c>
      <c r="I8" s="139">
        <v>54.41</v>
      </c>
      <c r="J8" s="139">
        <v>54.41</v>
      </c>
      <c r="K8" s="109"/>
      <c r="L8" s="140"/>
      <c r="M8" s="140"/>
      <c r="N8" s="140"/>
      <c r="O8" s="141"/>
      <c r="P8" s="141"/>
      <c r="Q8" s="141"/>
      <c r="R8" s="141"/>
    </row>
    <row r="9" spans="1:18" x14ac:dyDescent="0.5">
      <c r="A9" s="14" t="s">
        <v>1602</v>
      </c>
      <c r="B9" s="131">
        <v>153</v>
      </c>
      <c r="C9" s="131"/>
      <c r="D9" s="131">
        <v>153</v>
      </c>
      <c r="E9" s="142">
        <v>8.5</v>
      </c>
      <c r="F9" s="142">
        <v>8.5</v>
      </c>
      <c r="G9" s="142"/>
      <c r="H9" s="142"/>
      <c r="I9" s="142">
        <v>4.25</v>
      </c>
      <c r="J9" s="142">
        <v>4.25</v>
      </c>
      <c r="K9" s="108"/>
      <c r="L9" s="143"/>
      <c r="M9" s="143"/>
      <c r="N9" s="143"/>
      <c r="O9" s="144"/>
      <c r="P9" s="144"/>
      <c r="Q9" s="144"/>
      <c r="R9" s="144"/>
    </row>
    <row r="10" spans="1:18" x14ac:dyDescent="0.5">
      <c r="A10" s="14" t="s">
        <v>1601</v>
      </c>
      <c r="B10" s="131">
        <v>162</v>
      </c>
      <c r="C10" s="131"/>
      <c r="D10" s="131">
        <v>162</v>
      </c>
      <c r="E10" s="142">
        <v>9</v>
      </c>
      <c r="F10" s="142">
        <v>9</v>
      </c>
      <c r="G10" s="142"/>
      <c r="H10" s="142"/>
      <c r="I10" s="142">
        <v>4.5</v>
      </c>
      <c r="J10" s="142">
        <v>4.5</v>
      </c>
      <c r="K10" s="108"/>
      <c r="L10" s="143"/>
      <c r="M10" s="143"/>
      <c r="N10" s="143"/>
      <c r="O10" s="144"/>
      <c r="P10" s="144"/>
      <c r="Q10" s="144"/>
      <c r="R10" s="144"/>
    </row>
    <row r="11" spans="1:18" x14ac:dyDescent="0.5">
      <c r="A11" s="14" t="s">
        <v>1600</v>
      </c>
      <c r="B11" s="131">
        <v>153</v>
      </c>
      <c r="C11" s="131"/>
      <c r="D11" s="131">
        <v>153</v>
      </c>
      <c r="E11" s="142">
        <v>8.5</v>
      </c>
      <c r="F11" s="142">
        <v>8.5</v>
      </c>
      <c r="G11" s="142"/>
      <c r="H11" s="142"/>
      <c r="I11" s="142">
        <v>4.25</v>
      </c>
      <c r="J11" s="142">
        <v>4.25</v>
      </c>
      <c r="K11" s="108"/>
      <c r="L11" s="143"/>
      <c r="M11" s="143"/>
      <c r="N11" s="143"/>
      <c r="O11" s="144"/>
      <c r="P11" s="144"/>
      <c r="Q11" s="144"/>
      <c r="R11" s="144"/>
    </row>
    <row r="12" spans="1:18" x14ac:dyDescent="0.5">
      <c r="A12" s="14" t="s">
        <v>1599</v>
      </c>
      <c r="B12" s="131"/>
      <c r="C12" s="131">
        <v>102</v>
      </c>
      <c r="D12" s="131">
        <v>102</v>
      </c>
      <c r="E12" s="142"/>
      <c r="F12" s="142"/>
      <c r="G12" s="142">
        <v>5.67</v>
      </c>
      <c r="H12" s="142">
        <v>5.67</v>
      </c>
      <c r="I12" s="142">
        <v>2.83</v>
      </c>
      <c r="J12" s="142">
        <v>2.83</v>
      </c>
      <c r="K12" s="108"/>
      <c r="L12" s="143"/>
      <c r="M12" s="143"/>
      <c r="N12" s="143"/>
      <c r="O12" s="144"/>
      <c r="P12" s="144"/>
      <c r="Q12" s="144"/>
      <c r="R12" s="144"/>
    </row>
    <row r="13" spans="1:18" x14ac:dyDescent="0.5">
      <c r="A13" s="14" t="s">
        <v>1598</v>
      </c>
      <c r="B13" s="131"/>
      <c r="C13" s="131">
        <v>102</v>
      </c>
      <c r="D13" s="131">
        <v>102</v>
      </c>
      <c r="E13" s="142"/>
      <c r="F13" s="142"/>
      <c r="G13" s="142">
        <v>5.67</v>
      </c>
      <c r="H13" s="142">
        <v>5.67</v>
      </c>
      <c r="I13" s="142">
        <v>2.83</v>
      </c>
      <c r="J13" s="142">
        <v>2.83</v>
      </c>
      <c r="K13" s="108"/>
      <c r="L13" s="143"/>
      <c r="M13" s="143"/>
      <c r="N13" s="143"/>
      <c r="O13" s="144"/>
      <c r="P13" s="144"/>
      <c r="Q13" s="144"/>
      <c r="R13" s="144"/>
    </row>
    <row r="14" spans="1:18" x14ac:dyDescent="0.5">
      <c r="A14" s="14" t="s">
        <v>1597</v>
      </c>
      <c r="B14" s="131"/>
      <c r="C14" s="131">
        <v>153</v>
      </c>
      <c r="D14" s="131">
        <v>153</v>
      </c>
      <c r="E14" s="142"/>
      <c r="F14" s="142"/>
      <c r="G14" s="142">
        <v>8.5</v>
      </c>
      <c r="H14" s="142">
        <v>8.5</v>
      </c>
      <c r="I14" s="142">
        <v>4.25</v>
      </c>
      <c r="J14" s="142">
        <v>4.25</v>
      </c>
      <c r="K14" s="108"/>
      <c r="L14" s="143"/>
      <c r="M14" s="143"/>
      <c r="N14" s="143"/>
      <c r="O14" s="144"/>
      <c r="P14" s="144"/>
      <c r="Q14" s="144"/>
      <c r="R14" s="144"/>
    </row>
    <row r="15" spans="1:18" x14ac:dyDescent="0.5">
      <c r="A15" s="14" t="s">
        <v>1596</v>
      </c>
      <c r="B15" s="131">
        <v>108</v>
      </c>
      <c r="C15" s="131"/>
      <c r="D15" s="131">
        <v>108</v>
      </c>
      <c r="E15" s="142">
        <v>6</v>
      </c>
      <c r="F15" s="142">
        <v>6</v>
      </c>
      <c r="G15" s="142"/>
      <c r="H15" s="142"/>
      <c r="I15" s="142">
        <v>3</v>
      </c>
      <c r="J15" s="142">
        <v>3</v>
      </c>
      <c r="K15" s="108"/>
      <c r="L15" s="143"/>
      <c r="M15" s="143"/>
      <c r="N15" s="143"/>
      <c r="O15" s="144"/>
      <c r="P15" s="144"/>
      <c r="Q15" s="144"/>
      <c r="R15" s="144"/>
    </row>
    <row r="16" spans="1:18" x14ac:dyDescent="0.5">
      <c r="A16" s="14" t="s">
        <v>1595</v>
      </c>
      <c r="B16" s="131">
        <v>108</v>
      </c>
      <c r="C16" s="131"/>
      <c r="D16" s="131">
        <v>108</v>
      </c>
      <c r="E16" s="142">
        <v>6</v>
      </c>
      <c r="F16" s="142">
        <v>6</v>
      </c>
      <c r="G16" s="142"/>
      <c r="H16" s="142"/>
      <c r="I16" s="142">
        <v>3</v>
      </c>
      <c r="J16" s="142">
        <v>3</v>
      </c>
      <c r="K16" s="108"/>
      <c r="L16" s="143"/>
      <c r="M16" s="143"/>
      <c r="N16" s="143"/>
      <c r="O16" s="144"/>
      <c r="P16" s="144"/>
      <c r="Q16" s="144"/>
      <c r="R16" s="144"/>
    </row>
    <row r="17" spans="1:18" x14ac:dyDescent="0.5">
      <c r="A17" s="14" t="s">
        <v>1594</v>
      </c>
      <c r="B17" s="131">
        <v>162</v>
      </c>
      <c r="C17" s="131"/>
      <c r="D17" s="131">
        <v>162</v>
      </c>
      <c r="E17" s="142">
        <v>9</v>
      </c>
      <c r="F17" s="142">
        <v>9</v>
      </c>
      <c r="G17" s="142"/>
      <c r="H17" s="142"/>
      <c r="I17" s="142">
        <v>4.5</v>
      </c>
      <c r="J17" s="142">
        <v>4.5</v>
      </c>
      <c r="K17" s="108"/>
      <c r="L17" s="143"/>
      <c r="M17" s="143"/>
      <c r="N17" s="143"/>
      <c r="O17" s="144"/>
      <c r="P17" s="144"/>
      <c r="Q17" s="144"/>
      <c r="R17" s="144"/>
    </row>
    <row r="18" spans="1:18" x14ac:dyDescent="0.5">
      <c r="A18" s="14" t="s">
        <v>1593</v>
      </c>
      <c r="B18" s="131"/>
      <c r="C18" s="131">
        <v>108</v>
      </c>
      <c r="D18" s="131">
        <v>108</v>
      </c>
      <c r="E18" s="142"/>
      <c r="F18" s="142"/>
      <c r="G18" s="142">
        <v>6</v>
      </c>
      <c r="H18" s="142">
        <v>6</v>
      </c>
      <c r="I18" s="142">
        <v>3</v>
      </c>
      <c r="J18" s="142">
        <v>3</v>
      </c>
      <c r="K18" s="108"/>
      <c r="L18" s="143"/>
      <c r="M18" s="143"/>
      <c r="N18" s="143"/>
      <c r="O18" s="144"/>
      <c r="P18" s="144"/>
      <c r="Q18" s="144"/>
      <c r="R18" s="144"/>
    </row>
    <row r="19" spans="1:18" x14ac:dyDescent="0.5">
      <c r="A19" s="14" t="s">
        <v>1592</v>
      </c>
      <c r="B19" s="131">
        <v>216</v>
      </c>
      <c r="C19" s="131"/>
      <c r="D19" s="131">
        <v>216</v>
      </c>
      <c r="E19" s="142">
        <v>12</v>
      </c>
      <c r="F19" s="142">
        <v>12</v>
      </c>
      <c r="G19" s="142"/>
      <c r="H19" s="142"/>
      <c r="I19" s="142">
        <v>6</v>
      </c>
      <c r="J19" s="142">
        <v>6</v>
      </c>
      <c r="K19" s="108"/>
      <c r="L19" s="143"/>
      <c r="M19" s="143"/>
      <c r="N19" s="143"/>
      <c r="O19" s="144"/>
      <c r="P19" s="144"/>
      <c r="Q19" s="144"/>
      <c r="R19" s="144"/>
    </row>
    <row r="20" spans="1:18" x14ac:dyDescent="0.5">
      <c r="A20" s="14" t="s">
        <v>1591</v>
      </c>
      <c r="B20" s="131"/>
      <c r="C20" s="131">
        <v>216</v>
      </c>
      <c r="D20" s="131">
        <v>216</v>
      </c>
      <c r="E20" s="142"/>
      <c r="F20" s="142"/>
      <c r="G20" s="142">
        <v>12</v>
      </c>
      <c r="H20" s="142">
        <v>12</v>
      </c>
      <c r="I20" s="142">
        <v>6</v>
      </c>
      <c r="J20" s="142">
        <v>6</v>
      </c>
      <c r="K20" s="108"/>
      <c r="L20" s="143"/>
      <c r="M20" s="143"/>
      <c r="N20" s="143"/>
      <c r="O20" s="144"/>
      <c r="P20" s="144"/>
      <c r="Q20" s="144"/>
      <c r="R20" s="144"/>
    </row>
    <row r="21" spans="1:18" x14ac:dyDescent="0.5">
      <c r="A21" s="14" t="s">
        <v>1590</v>
      </c>
      <c r="B21" s="131">
        <v>108</v>
      </c>
      <c r="C21" s="131"/>
      <c r="D21" s="131">
        <v>108</v>
      </c>
      <c r="E21" s="142">
        <v>6</v>
      </c>
      <c r="F21" s="142">
        <v>6</v>
      </c>
      <c r="G21" s="142"/>
      <c r="H21" s="142"/>
      <c r="I21" s="142">
        <v>3</v>
      </c>
      <c r="J21" s="142">
        <v>3</v>
      </c>
      <c r="K21" s="108"/>
      <c r="L21" s="143"/>
      <c r="M21" s="143"/>
      <c r="N21" s="143"/>
      <c r="O21" s="144"/>
      <c r="P21" s="144"/>
      <c r="Q21" s="144"/>
      <c r="R21" s="144"/>
    </row>
    <row r="22" spans="1:18" x14ac:dyDescent="0.5">
      <c r="A22" s="14" t="s">
        <v>1589</v>
      </c>
      <c r="B22" s="131"/>
      <c r="C22" s="131">
        <v>108</v>
      </c>
      <c r="D22" s="131">
        <v>108</v>
      </c>
      <c r="E22" s="142"/>
      <c r="F22" s="142"/>
      <c r="G22" s="142">
        <v>6</v>
      </c>
      <c r="H22" s="142">
        <v>6</v>
      </c>
      <c r="I22" s="142">
        <v>3</v>
      </c>
      <c r="J22" s="142">
        <v>3</v>
      </c>
      <c r="K22" s="108"/>
      <c r="L22" s="143"/>
      <c r="M22" s="143"/>
      <c r="N22" s="143"/>
      <c r="O22" s="144"/>
      <c r="P22" s="144"/>
      <c r="Q22" s="144"/>
      <c r="R22" s="144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7" right="0.28999999999999998" top="0.46" bottom="0.98425196850393704" header="0.35" footer="0.51181102362204722"/>
  <pageSetup paperSize="9" scale="6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90406-92E1-4FA6-BFC4-009793867EF3}">
  <sheetPr>
    <pageSetUpPr fitToPage="1"/>
  </sheetPr>
  <dimension ref="A1:R242"/>
  <sheetViews>
    <sheetView showGridLines="0" workbookViewId="0">
      <pane ySplit="6" topLeftCell="A7" activePane="bottomLeft" state="frozen"/>
      <selection pane="bottomLeft" activeCell="H21" sqref="H21"/>
    </sheetView>
  </sheetViews>
  <sheetFormatPr defaultColWidth="9" defaultRowHeight="23.25" x14ac:dyDescent="0.2"/>
  <cols>
    <col min="1" max="1" width="56.875" style="48" bestFit="1" customWidth="1"/>
    <col min="2" max="4" width="8.125" style="16" bestFit="1" customWidth="1"/>
    <col min="5" max="5" width="9.375" style="16" bestFit="1" customWidth="1"/>
    <col min="6" max="6" width="15.25" style="16" bestFit="1" customWidth="1"/>
    <col min="7" max="7" width="10.375" style="16" bestFit="1" customWidth="1"/>
    <col min="8" max="8" width="15.25" style="16" bestFit="1" customWidth="1"/>
    <col min="9" max="9" width="9.375" style="16" bestFit="1" customWidth="1"/>
    <col min="10" max="10" width="15.25" style="16" bestFit="1" customWidth="1"/>
    <col min="11" max="11" width="12.25" style="16" customWidth="1"/>
    <col min="12" max="14" width="7.375" style="16" bestFit="1" customWidth="1"/>
    <col min="15" max="15" width="13.375" style="16" customWidth="1"/>
    <col min="16" max="16" width="8.375" style="16" hidden="1" customWidth="1"/>
    <col min="17" max="17" width="11.25" style="16" hidden="1" customWidth="1"/>
    <col min="18" max="18" width="14.625" style="16" customWidth="1"/>
    <col min="19" max="16384" width="9" style="16"/>
  </cols>
  <sheetData>
    <row r="1" spans="1:18" ht="29.25" x14ac:dyDescent="0.2">
      <c r="A1" s="168" t="s">
        <v>2880</v>
      </c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380" t="s">
        <v>4</v>
      </c>
      <c r="L2" s="384" t="s">
        <v>5</v>
      </c>
      <c r="M2" s="385"/>
      <c r="N2" s="386"/>
      <c r="O2" s="390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380"/>
      <c r="L3" s="387"/>
      <c r="M3" s="388"/>
      <c r="N3" s="389"/>
      <c r="O3" s="390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381"/>
      <c r="L4" s="20" t="s">
        <v>10</v>
      </c>
      <c r="M4" s="20" t="s">
        <v>11</v>
      </c>
      <c r="N4" s="20" t="s">
        <v>12</v>
      </c>
      <c r="O4" s="391"/>
      <c r="P4" s="393"/>
      <c r="Q4" s="393"/>
      <c r="R4" s="393"/>
    </row>
    <row r="5" spans="1:18" s="49" customFormat="1" ht="26.25" x14ac:dyDescent="0.2">
      <c r="A5" s="75" t="s">
        <v>1895</v>
      </c>
      <c r="B5" s="76"/>
      <c r="C5" s="76"/>
      <c r="D5" s="76"/>
      <c r="E5" s="77"/>
      <c r="F5" s="77"/>
      <c r="G5" s="77"/>
      <c r="H5" s="77"/>
      <c r="I5" s="77"/>
      <c r="J5" s="77"/>
      <c r="K5" s="146">
        <v>42</v>
      </c>
      <c r="L5" s="78"/>
      <c r="M5" s="78"/>
      <c r="N5" s="78"/>
      <c r="O5" s="79"/>
      <c r="P5" s="79"/>
      <c r="Q5" s="79"/>
      <c r="R5" s="79"/>
    </row>
    <row r="6" spans="1:18" s="49" customFormat="1" ht="26.25" x14ac:dyDescent="0.2">
      <c r="A6" s="110" t="s">
        <v>16</v>
      </c>
      <c r="B6" s="147">
        <f>+B7+B223</f>
        <v>43512</v>
      </c>
      <c r="C6" s="147">
        <f>+C7+C223</f>
        <v>47769</v>
      </c>
      <c r="D6" s="147">
        <f>+D7+D223</f>
        <v>91281</v>
      </c>
      <c r="E6" s="148"/>
      <c r="F6" s="155">
        <f>+F7+F223</f>
        <v>2425.6559999999999</v>
      </c>
      <c r="G6" s="148"/>
      <c r="H6" s="155">
        <f>+H7+H223</f>
        <v>2659.9399999999996</v>
      </c>
      <c r="I6" s="148"/>
      <c r="J6" s="155">
        <f>+J7+J223</f>
        <v>2542.674</v>
      </c>
      <c r="K6" s="148">
        <v>42</v>
      </c>
      <c r="L6" s="148">
        <v>57.75</v>
      </c>
      <c r="M6" s="148">
        <v>63.33</v>
      </c>
      <c r="N6" s="148">
        <v>60.54</v>
      </c>
      <c r="O6" s="148">
        <v>25</v>
      </c>
      <c r="P6" s="148">
        <v>142.16</v>
      </c>
      <c r="Q6" s="148"/>
      <c r="R6" s="149">
        <v>5.9027777777777783E-2</v>
      </c>
    </row>
    <row r="7" spans="1:18" s="17" customFormat="1" x14ac:dyDescent="0.2">
      <c r="A7" s="65" t="s">
        <v>17</v>
      </c>
      <c r="B7" s="101">
        <f t="shared" ref="B7:J7" si="0">+B8+B11+B60+B81+B118+B145+B189+B213</f>
        <v>43404</v>
      </c>
      <c r="C7" s="101">
        <f t="shared" si="0"/>
        <v>47685</v>
      </c>
      <c r="D7" s="101">
        <f t="shared" si="0"/>
        <v>91089</v>
      </c>
      <c r="E7" s="101">
        <f t="shared" si="0"/>
        <v>2411.33</v>
      </c>
      <c r="F7" s="101">
        <f t="shared" si="0"/>
        <v>2411.33</v>
      </c>
      <c r="G7" s="101">
        <f t="shared" si="0"/>
        <v>2649.206666666666</v>
      </c>
      <c r="H7" s="101">
        <f t="shared" si="0"/>
        <v>2649.2099999999996</v>
      </c>
      <c r="I7" s="101">
        <f t="shared" si="0"/>
        <v>2530.1999999999998</v>
      </c>
      <c r="J7" s="101">
        <f t="shared" si="0"/>
        <v>2530.1999999999998</v>
      </c>
      <c r="K7" s="102"/>
      <c r="L7" s="102"/>
      <c r="M7" s="102"/>
      <c r="N7" s="102"/>
      <c r="O7" s="102"/>
      <c r="P7" s="102"/>
      <c r="Q7" s="102"/>
      <c r="R7" s="102"/>
    </row>
    <row r="8" spans="1:18" x14ac:dyDescent="0.2">
      <c r="A8" s="314" t="s">
        <v>2902</v>
      </c>
      <c r="B8" s="316">
        <f>SUM(B9:B10)</f>
        <v>135</v>
      </c>
      <c r="C8" s="316">
        <f t="shared" ref="C8:J8" si="1">SUM(C9:C10)</f>
        <v>1119</v>
      </c>
      <c r="D8" s="316">
        <f t="shared" si="1"/>
        <v>1254</v>
      </c>
      <c r="E8" s="315">
        <f t="shared" si="1"/>
        <v>7.5</v>
      </c>
      <c r="F8" s="315">
        <f t="shared" si="1"/>
        <v>7.5</v>
      </c>
      <c r="G8" s="315">
        <f t="shared" si="1"/>
        <v>62.166666666666664</v>
      </c>
      <c r="H8" s="315">
        <f t="shared" si="1"/>
        <v>62.17</v>
      </c>
      <c r="I8" s="315">
        <f t="shared" si="1"/>
        <v>34.83</v>
      </c>
      <c r="J8" s="315">
        <f t="shared" si="1"/>
        <v>34.83</v>
      </c>
      <c r="K8" s="311"/>
      <c r="L8" s="311"/>
      <c r="M8" s="311"/>
      <c r="N8" s="311"/>
      <c r="O8" s="311"/>
      <c r="P8" s="311"/>
      <c r="Q8" s="311"/>
      <c r="R8" s="311"/>
    </row>
    <row r="9" spans="1:18" x14ac:dyDescent="0.2">
      <c r="A9" s="47" t="s">
        <v>2340</v>
      </c>
      <c r="B9" s="45"/>
      <c r="C9" s="40">
        <v>1119</v>
      </c>
      <c r="D9" s="40">
        <v>1119</v>
      </c>
      <c r="E9" s="44"/>
      <c r="F9" s="44"/>
      <c r="G9" s="305">
        <f>+C9/18</f>
        <v>62.166666666666664</v>
      </c>
      <c r="H9" s="44">
        <v>62.17</v>
      </c>
      <c r="I9" s="44">
        <v>31.08</v>
      </c>
      <c r="J9" s="44">
        <v>31.08</v>
      </c>
      <c r="K9" s="41"/>
      <c r="L9" s="42"/>
      <c r="M9" s="42"/>
      <c r="N9" s="42"/>
      <c r="O9" s="43"/>
      <c r="P9" s="43"/>
      <c r="Q9" s="43"/>
      <c r="R9" s="43"/>
    </row>
    <row r="10" spans="1:18" x14ac:dyDescent="0.2">
      <c r="A10" s="47" t="s">
        <v>2539</v>
      </c>
      <c r="B10" s="45">
        <v>135</v>
      </c>
      <c r="C10" s="45"/>
      <c r="D10" s="45">
        <v>135</v>
      </c>
      <c r="E10" s="44">
        <v>7.5</v>
      </c>
      <c r="F10" s="44">
        <v>7.5</v>
      </c>
      <c r="G10" s="44"/>
      <c r="H10" s="44"/>
      <c r="I10" s="44">
        <v>3.75</v>
      </c>
      <c r="J10" s="44">
        <v>3.75</v>
      </c>
      <c r="K10" s="41"/>
      <c r="L10" s="42"/>
      <c r="M10" s="42"/>
      <c r="N10" s="42"/>
      <c r="O10" s="43"/>
      <c r="P10" s="43"/>
      <c r="Q10" s="43"/>
      <c r="R10" s="43"/>
    </row>
    <row r="11" spans="1:18" x14ac:dyDescent="0.2">
      <c r="A11" s="318" t="s">
        <v>2901</v>
      </c>
      <c r="B11" s="316">
        <f>SUM(B12:B59)</f>
        <v>10377</v>
      </c>
      <c r="C11" s="316">
        <f t="shared" ref="C11:J11" si="2">SUM(C12:C59)</f>
        <v>11427</v>
      </c>
      <c r="D11" s="316">
        <f t="shared" si="2"/>
        <v>21804</v>
      </c>
      <c r="E11" s="315">
        <f t="shared" si="2"/>
        <v>576.5</v>
      </c>
      <c r="F11" s="315">
        <f t="shared" si="2"/>
        <v>576.5</v>
      </c>
      <c r="G11" s="315">
        <f t="shared" si="2"/>
        <v>634.82999999999981</v>
      </c>
      <c r="H11" s="315">
        <f t="shared" si="2"/>
        <v>634.82999999999981</v>
      </c>
      <c r="I11" s="315">
        <f t="shared" si="2"/>
        <v>605.67000000000007</v>
      </c>
      <c r="J11" s="315">
        <f t="shared" si="2"/>
        <v>605.67000000000007</v>
      </c>
      <c r="K11" s="311"/>
      <c r="L11" s="311"/>
      <c r="M11" s="311"/>
      <c r="N11" s="311"/>
      <c r="O11" s="311"/>
      <c r="P11" s="311"/>
      <c r="Q11" s="311"/>
      <c r="R11" s="311"/>
    </row>
    <row r="12" spans="1:18" x14ac:dyDescent="0.2">
      <c r="A12" s="47" t="s">
        <v>2540</v>
      </c>
      <c r="B12" s="45">
        <v>126</v>
      </c>
      <c r="C12" s="45">
        <v>186</v>
      </c>
      <c r="D12" s="45">
        <v>312</v>
      </c>
      <c r="E12" s="44">
        <v>7</v>
      </c>
      <c r="F12" s="44">
        <v>7</v>
      </c>
      <c r="G12" s="44">
        <v>10.33</v>
      </c>
      <c r="H12" s="44">
        <v>10.33</v>
      </c>
      <c r="I12" s="44">
        <v>8.67</v>
      </c>
      <c r="J12" s="44">
        <v>8.67</v>
      </c>
      <c r="K12" s="41"/>
      <c r="L12" s="42"/>
      <c r="M12" s="42"/>
      <c r="N12" s="42"/>
      <c r="O12" s="43"/>
      <c r="P12" s="43"/>
      <c r="Q12" s="43"/>
      <c r="R12" s="43"/>
    </row>
    <row r="13" spans="1:18" x14ac:dyDescent="0.2">
      <c r="A13" s="47" t="s">
        <v>2536</v>
      </c>
      <c r="B13" s="40">
        <v>1032</v>
      </c>
      <c r="C13" s="45"/>
      <c r="D13" s="40">
        <v>1032</v>
      </c>
      <c r="E13" s="310">
        <v>57.33</v>
      </c>
      <c r="F13" s="310">
        <v>57.33</v>
      </c>
      <c r="G13" s="310"/>
      <c r="H13" s="310"/>
      <c r="I13" s="310">
        <v>28.67</v>
      </c>
      <c r="J13" s="310">
        <v>28.67</v>
      </c>
      <c r="K13" s="41"/>
      <c r="L13" s="42"/>
      <c r="M13" s="42"/>
      <c r="N13" s="42"/>
      <c r="O13" s="43"/>
      <c r="P13" s="43"/>
      <c r="Q13" s="43"/>
      <c r="R13" s="43"/>
    </row>
    <row r="14" spans="1:18" x14ac:dyDescent="0.2">
      <c r="A14" s="47" t="s">
        <v>2535</v>
      </c>
      <c r="B14" s="45"/>
      <c r="C14" s="40">
        <v>1002</v>
      </c>
      <c r="D14" s="40">
        <v>1002</v>
      </c>
      <c r="E14" s="310"/>
      <c r="F14" s="310"/>
      <c r="G14" s="310">
        <v>55.67</v>
      </c>
      <c r="H14" s="310">
        <v>55.67</v>
      </c>
      <c r="I14" s="310">
        <v>27.83</v>
      </c>
      <c r="J14" s="310">
        <v>27.83</v>
      </c>
      <c r="K14" s="41"/>
      <c r="L14" s="42"/>
      <c r="M14" s="42"/>
      <c r="N14" s="42"/>
      <c r="O14" s="43"/>
      <c r="P14" s="43"/>
      <c r="Q14" s="43"/>
      <c r="R14" s="43"/>
    </row>
    <row r="15" spans="1:18" x14ac:dyDescent="0.2">
      <c r="A15" s="47" t="s">
        <v>2534</v>
      </c>
      <c r="B15" s="40">
        <v>1404</v>
      </c>
      <c r="C15" s="40">
        <v>2178</v>
      </c>
      <c r="D15" s="40">
        <v>3582</v>
      </c>
      <c r="E15" s="310">
        <v>78</v>
      </c>
      <c r="F15" s="310">
        <v>78</v>
      </c>
      <c r="G15" s="310">
        <v>121</v>
      </c>
      <c r="H15" s="310">
        <v>121</v>
      </c>
      <c r="I15" s="310">
        <v>99.5</v>
      </c>
      <c r="J15" s="310">
        <v>99.5</v>
      </c>
      <c r="K15" s="41"/>
      <c r="L15" s="42"/>
      <c r="M15" s="42"/>
      <c r="N15" s="42"/>
      <c r="O15" s="43"/>
      <c r="P15" s="43"/>
      <c r="Q15" s="43"/>
      <c r="R15" s="43"/>
    </row>
    <row r="16" spans="1:18" x14ac:dyDescent="0.2">
      <c r="A16" s="47" t="s">
        <v>2533</v>
      </c>
      <c r="B16" s="45">
        <v>681</v>
      </c>
      <c r="C16" s="45">
        <v>513</v>
      </c>
      <c r="D16" s="40">
        <v>1194</v>
      </c>
      <c r="E16" s="310">
        <v>37.83</v>
      </c>
      <c r="F16" s="310">
        <v>37.83</v>
      </c>
      <c r="G16" s="310">
        <v>28.5</v>
      </c>
      <c r="H16" s="310">
        <v>28.5</v>
      </c>
      <c r="I16" s="310">
        <v>33.17</v>
      </c>
      <c r="J16" s="310">
        <v>33.17</v>
      </c>
      <c r="K16" s="41"/>
      <c r="L16" s="42"/>
      <c r="M16" s="42"/>
      <c r="N16" s="42"/>
      <c r="O16" s="43"/>
      <c r="P16" s="43"/>
      <c r="Q16" s="43"/>
      <c r="R16" s="43"/>
    </row>
    <row r="17" spans="1:18" x14ac:dyDescent="0.2">
      <c r="A17" s="47" t="s">
        <v>2532</v>
      </c>
      <c r="B17" s="45">
        <v>384</v>
      </c>
      <c r="C17" s="45">
        <v>447</v>
      </c>
      <c r="D17" s="45">
        <v>831</v>
      </c>
      <c r="E17" s="310">
        <v>21.33</v>
      </c>
      <c r="F17" s="310">
        <v>21.33</v>
      </c>
      <c r="G17" s="310">
        <v>24.83</v>
      </c>
      <c r="H17" s="310">
        <v>24.83</v>
      </c>
      <c r="I17" s="310">
        <v>23.08</v>
      </c>
      <c r="J17" s="310">
        <v>23.08</v>
      </c>
      <c r="K17" s="41"/>
      <c r="L17" s="42"/>
      <c r="M17" s="42"/>
      <c r="N17" s="42"/>
      <c r="O17" s="43"/>
      <c r="P17" s="43"/>
      <c r="Q17" s="43"/>
      <c r="R17" s="43"/>
    </row>
    <row r="18" spans="1:18" x14ac:dyDescent="0.2">
      <c r="A18" s="47" t="s">
        <v>2531</v>
      </c>
      <c r="B18" s="45">
        <v>648</v>
      </c>
      <c r="C18" s="45">
        <v>420</v>
      </c>
      <c r="D18" s="40">
        <v>1068</v>
      </c>
      <c r="E18" s="310">
        <v>36</v>
      </c>
      <c r="F18" s="310">
        <v>36</v>
      </c>
      <c r="G18" s="310">
        <v>23.33</v>
      </c>
      <c r="H18" s="310">
        <v>23.33</v>
      </c>
      <c r="I18" s="310">
        <v>29.67</v>
      </c>
      <c r="J18" s="310">
        <v>29.67</v>
      </c>
      <c r="K18" s="41"/>
      <c r="L18" s="42"/>
      <c r="M18" s="42"/>
      <c r="N18" s="42"/>
      <c r="O18" s="43"/>
      <c r="P18" s="43"/>
      <c r="Q18" s="43"/>
      <c r="R18" s="43"/>
    </row>
    <row r="19" spans="1:18" x14ac:dyDescent="0.2">
      <c r="A19" s="47" t="s">
        <v>2433</v>
      </c>
      <c r="B19" s="45">
        <v>48</v>
      </c>
      <c r="C19" s="45">
        <v>717</v>
      </c>
      <c r="D19" s="45">
        <v>765</v>
      </c>
      <c r="E19" s="310">
        <v>2.67</v>
      </c>
      <c r="F19" s="310">
        <v>2.67</v>
      </c>
      <c r="G19" s="310">
        <v>39.83</v>
      </c>
      <c r="H19" s="310">
        <v>39.83</v>
      </c>
      <c r="I19" s="310">
        <v>21.25</v>
      </c>
      <c r="J19" s="310">
        <v>21.25</v>
      </c>
      <c r="K19" s="41"/>
      <c r="L19" s="42"/>
      <c r="M19" s="42"/>
      <c r="N19" s="42"/>
      <c r="O19" s="43"/>
      <c r="P19" s="43"/>
      <c r="Q19" s="43"/>
      <c r="R19" s="43"/>
    </row>
    <row r="20" spans="1:18" x14ac:dyDescent="0.2">
      <c r="A20" s="47" t="s">
        <v>2530</v>
      </c>
      <c r="B20" s="45">
        <v>438</v>
      </c>
      <c r="C20" s="45"/>
      <c r="D20" s="45">
        <v>438</v>
      </c>
      <c r="E20" s="310">
        <v>24.33</v>
      </c>
      <c r="F20" s="310">
        <v>24.33</v>
      </c>
      <c r="G20" s="310"/>
      <c r="H20" s="310"/>
      <c r="I20" s="310">
        <v>12.17</v>
      </c>
      <c r="J20" s="310">
        <v>12.17</v>
      </c>
      <c r="K20" s="41"/>
      <c r="L20" s="42"/>
      <c r="M20" s="42"/>
      <c r="N20" s="42"/>
      <c r="O20" s="43"/>
      <c r="P20" s="43"/>
      <c r="Q20" s="43"/>
      <c r="R20" s="43"/>
    </row>
    <row r="21" spans="1:18" x14ac:dyDescent="0.2">
      <c r="A21" s="47" t="s">
        <v>2530</v>
      </c>
      <c r="B21" s="45"/>
      <c r="C21" s="45">
        <v>609</v>
      </c>
      <c r="D21" s="45">
        <v>609</v>
      </c>
      <c r="E21" s="310"/>
      <c r="F21" s="310"/>
      <c r="G21" s="310">
        <v>33.83</v>
      </c>
      <c r="H21" s="310">
        <v>33.83</v>
      </c>
      <c r="I21" s="310">
        <v>16.920000000000002</v>
      </c>
      <c r="J21" s="310">
        <v>16.920000000000002</v>
      </c>
      <c r="K21" s="41"/>
      <c r="L21" s="42"/>
      <c r="M21" s="42"/>
      <c r="N21" s="42"/>
      <c r="O21" s="43"/>
      <c r="P21" s="43"/>
      <c r="Q21" s="43"/>
      <c r="R21" s="43"/>
    </row>
    <row r="22" spans="1:18" x14ac:dyDescent="0.2">
      <c r="A22" s="47" t="s">
        <v>2529</v>
      </c>
      <c r="B22" s="45"/>
      <c r="C22" s="45">
        <v>600</v>
      </c>
      <c r="D22" s="45">
        <v>600</v>
      </c>
      <c r="E22" s="310"/>
      <c r="F22" s="310"/>
      <c r="G22" s="310">
        <v>33.33</v>
      </c>
      <c r="H22" s="310">
        <v>33.33</v>
      </c>
      <c r="I22" s="310">
        <v>16.670000000000002</v>
      </c>
      <c r="J22" s="310">
        <v>16.670000000000002</v>
      </c>
      <c r="K22" s="41"/>
      <c r="L22" s="42"/>
      <c r="M22" s="42"/>
      <c r="N22" s="42"/>
      <c r="O22" s="43"/>
      <c r="P22" s="43"/>
      <c r="Q22" s="43"/>
      <c r="R22" s="43"/>
    </row>
    <row r="23" spans="1:18" x14ac:dyDescent="0.2">
      <c r="A23" s="47" t="s">
        <v>2528</v>
      </c>
      <c r="B23" s="45">
        <v>564</v>
      </c>
      <c r="C23" s="45"/>
      <c r="D23" s="45">
        <v>564</v>
      </c>
      <c r="E23" s="310">
        <v>31.33</v>
      </c>
      <c r="F23" s="310">
        <v>31.33</v>
      </c>
      <c r="G23" s="310"/>
      <c r="H23" s="310"/>
      <c r="I23" s="310">
        <v>15.67</v>
      </c>
      <c r="J23" s="310">
        <v>15.67</v>
      </c>
      <c r="K23" s="41"/>
      <c r="L23" s="42"/>
      <c r="M23" s="42"/>
      <c r="N23" s="42"/>
      <c r="O23" s="43"/>
      <c r="P23" s="43"/>
      <c r="Q23" s="43"/>
      <c r="R23" s="43"/>
    </row>
    <row r="24" spans="1:18" x14ac:dyDescent="0.2">
      <c r="A24" s="47" t="s">
        <v>2527</v>
      </c>
      <c r="B24" s="45">
        <v>273</v>
      </c>
      <c r="C24" s="45">
        <v>402</v>
      </c>
      <c r="D24" s="45">
        <v>675</v>
      </c>
      <c r="E24" s="310">
        <v>15.17</v>
      </c>
      <c r="F24" s="310">
        <v>15.17</v>
      </c>
      <c r="G24" s="310">
        <v>22.33</v>
      </c>
      <c r="H24" s="310">
        <v>22.33</v>
      </c>
      <c r="I24" s="310">
        <v>18.75</v>
      </c>
      <c r="J24" s="310">
        <v>18.75</v>
      </c>
      <c r="K24" s="41"/>
      <c r="L24" s="42"/>
      <c r="M24" s="42"/>
      <c r="N24" s="42"/>
      <c r="O24" s="43"/>
      <c r="P24" s="43"/>
      <c r="Q24" s="43"/>
      <c r="R24" s="43"/>
    </row>
    <row r="25" spans="1:18" x14ac:dyDescent="0.2">
      <c r="A25" s="47" t="s">
        <v>2526</v>
      </c>
      <c r="B25" s="45">
        <v>375</v>
      </c>
      <c r="C25" s="45">
        <v>387</v>
      </c>
      <c r="D25" s="45">
        <v>762</v>
      </c>
      <c r="E25" s="310">
        <v>20.83</v>
      </c>
      <c r="F25" s="310">
        <v>20.83</v>
      </c>
      <c r="G25" s="310">
        <v>21.5</v>
      </c>
      <c r="H25" s="310">
        <v>21.5</v>
      </c>
      <c r="I25" s="310">
        <v>21.17</v>
      </c>
      <c r="J25" s="310">
        <v>21.17</v>
      </c>
      <c r="K25" s="41"/>
      <c r="L25" s="42"/>
      <c r="M25" s="42"/>
      <c r="N25" s="42"/>
      <c r="O25" s="43"/>
      <c r="P25" s="43"/>
      <c r="Q25" s="43"/>
      <c r="R25" s="43"/>
    </row>
    <row r="26" spans="1:18" x14ac:dyDescent="0.2">
      <c r="A26" s="47" t="s">
        <v>2525</v>
      </c>
      <c r="B26" s="45">
        <v>735</v>
      </c>
      <c r="C26" s="45"/>
      <c r="D26" s="45">
        <v>735</v>
      </c>
      <c r="E26" s="310">
        <v>40.83</v>
      </c>
      <c r="F26" s="310">
        <v>40.83</v>
      </c>
      <c r="G26" s="310"/>
      <c r="H26" s="310"/>
      <c r="I26" s="310">
        <v>20.420000000000002</v>
      </c>
      <c r="J26" s="310">
        <v>20.420000000000002</v>
      </c>
      <c r="K26" s="41"/>
      <c r="L26" s="42"/>
      <c r="M26" s="42"/>
      <c r="N26" s="42"/>
      <c r="O26" s="43"/>
      <c r="P26" s="43"/>
      <c r="Q26" s="43"/>
      <c r="R26" s="43"/>
    </row>
    <row r="27" spans="1:18" x14ac:dyDescent="0.2">
      <c r="A27" s="47" t="s">
        <v>2524</v>
      </c>
      <c r="B27" s="45">
        <v>333</v>
      </c>
      <c r="C27" s="45">
        <v>318</v>
      </c>
      <c r="D27" s="45">
        <v>651</v>
      </c>
      <c r="E27" s="310">
        <v>18.5</v>
      </c>
      <c r="F27" s="310">
        <v>18.5</v>
      </c>
      <c r="G27" s="310">
        <v>17.670000000000002</v>
      </c>
      <c r="H27" s="310">
        <v>17.670000000000002</v>
      </c>
      <c r="I27" s="310">
        <v>18.079999999999998</v>
      </c>
      <c r="J27" s="310">
        <v>18.079999999999998</v>
      </c>
      <c r="K27" s="41"/>
      <c r="L27" s="42"/>
      <c r="M27" s="42"/>
      <c r="N27" s="42"/>
      <c r="O27" s="43"/>
      <c r="P27" s="43"/>
      <c r="Q27" s="43"/>
      <c r="R27" s="43"/>
    </row>
    <row r="28" spans="1:18" x14ac:dyDescent="0.2">
      <c r="A28" s="47" t="s">
        <v>2523</v>
      </c>
      <c r="B28" s="45">
        <v>597</v>
      </c>
      <c r="C28" s="45">
        <v>144</v>
      </c>
      <c r="D28" s="45">
        <v>741</v>
      </c>
      <c r="E28" s="310">
        <v>33.17</v>
      </c>
      <c r="F28" s="310">
        <v>33.17</v>
      </c>
      <c r="G28" s="310">
        <v>8</v>
      </c>
      <c r="H28" s="310">
        <v>8</v>
      </c>
      <c r="I28" s="310">
        <v>20.58</v>
      </c>
      <c r="J28" s="310">
        <v>20.58</v>
      </c>
      <c r="K28" s="41"/>
      <c r="L28" s="42"/>
      <c r="M28" s="42"/>
      <c r="N28" s="42"/>
      <c r="O28" s="43"/>
      <c r="P28" s="43"/>
      <c r="Q28" s="43"/>
      <c r="R28" s="43"/>
    </row>
    <row r="29" spans="1:18" x14ac:dyDescent="0.2">
      <c r="A29" s="47" t="s">
        <v>2522</v>
      </c>
      <c r="B29" s="45">
        <v>3</v>
      </c>
      <c r="C29" s="45"/>
      <c r="D29" s="45">
        <v>3</v>
      </c>
      <c r="E29" s="310">
        <v>0.17</v>
      </c>
      <c r="F29" s="310">
        <v>0.17</v>
      </c>
      <c r="G29" s="310"/>
      <c r="H29" s="310"/>
      <c r="I29" s="310">
        <v>0.08</v>
      </c>
      <c r="J29" s="310">
        <v>0.08</v>
      </c>
      <c r="K29" s="41"/>
      <c r="L29" s="42"/>
      <c r="M29" s="42"/>
      <c r="N29" s="42"/>
      <c r="O29" s="43"/>
      <c r="P29" s="43"/>
      <c r="Q29" s="43"/>
      <c r="R29" s="43"/>
    </row>
    <row r="30" spans="1:18" x14ac:dyDescent="0.2">
      <c r="A30" s="47" t="s">
        <v>2522</v>
      </c>
      <c r="B30" s="45"/>
      <c r="C30" s="45">
        <v>387</v>
      </c>
      <c r="D30" s="45">
        <v>387</v>
      </c>
      <c r="E30" s="310"/>
      <c r="F30" s="310"/>
      <c r="G30" s="310">
        <v>21.5</v>
      </c>
      <c r="H30" s="310">
        <v>21.5</v>
      </c>
      <c r="I30" s="310">
        <v>10.75</v>
      </c>
      <c r="J30" s="310">
        <v>10.75</v>
      </c>
      <c r="K30" s="41"/>
      <c r="L30" s="42"/>
      <c r="M30" s="42"/>
      <c r="N30" s="42"/>
      <c r="O30" s="43"/>
      <c r="P30" s="43"/>
      <c r="Q30" s="43"/>
      <c r="R30" s="43"/>
    </row>
    <row r="31" spans="1:18" x14ac:dyDescent="0.2">
      <c r="A31" s="47" t="s">
        <v>2521</v>
      </c>
      <c r="B31" s="45"/>
      <c r="C31" s="45">
        <v>327</v>
      </c>
      <c r="D31" s="45">
        <v>327</v>
      </c>
      <c r="E31" s="310"/>
      <c r="F31" s="310"/>
      <c r="G31" s="310">
        <v>18.170000000000002</v>
      </c>
      <c r="H31" s="310">
        <v>18.170000000000002</v>
      </c>
      <c r="I31" s="310">
        <v>9.08</v>
      </c>
      <c r="J31" s="310">
        <v>9.08</v>
      </c>
      <c r="K31" s="41"/>
      <c r="L31" s="42"/>
      <c r="M31" s="42"/>
      <c r="N31" s="42"/>
      <c r="O31" s="43"/>
      <c r="P31" s="43"/>
      <c r="Q31" s="43"/>
      <c r="R31" s="43"/>
    </row>
    <row r="32" spans="1:18" x14ac:dyDescent="0.2">
      <c r="A32" s="47" t="s">
        <v>2520</v>
      </c>
      <c r="B32" s="45"/>
      <c r="C32" s="45">
        <v>246</v>
      </c>
      <c r="D32" s="45">
        <v>246</v>
      </c>
      <c r="E32" s="310"/>
      <c r="F32" s="310"/>
      <c r="G32" s="310">
        <v>13.67</v>
      </c>
      <c r="H32" s="310">
        <v>13.67</v>
      </c>
      <c r="I32" s="310">
        <v>6.83</v>
      </c>
      <c r="J32" s="310">
        <v>6.83</v>
      </c>
      <c r="K32" s="41"/>
      <c r="L32" s="42"/>
      <c r="M32" s="42"/>
      <c r="N32" s="42"/>
      <c r="O32" s="43"/>
      <c r="P32" s="43"/>
      <c r="Q32" s="43"/>
      <c r="R32" s="43"/>
    </row>
    <row r="33" spans="1:18" x14ac:dyDescent="0.2">
      <c r="A33" s="47" t="s">
        <v>2519</v>
      </c>
      <c r="B33" s="45"/>
      <c r="C33" s="45">
        <v>393</v>
      </c>
      <c r="D33" s="45">
        <v>393</v>
      </c>
      <c r="E33" s="310"/>
      <c r="F33" s="310"/>
      <c r="G33" s="310">
        <v>21.83</v>
      </c>
      <c r="H33" s="310">
        <v>21.83</v>
      </c>
      <c r="I33" s="310">
        <v>10.92</v>
      </c>
      <c r="J33" s="310">
        <v>10.92</v>
      </c>
      <c r="K33" s="41"/>
      <c r="L33" s="42"/>
      <c r="M33" s="42"/>
      <c r="N33" s="42"/>
      <c r="O33" s="43"/>
      <c r="P33" s="43"/>
      <c r="Q33" s="43"/>
      <c r="R33" s="43"/>
    </row>
    <row r="34" spans="1:18" x14ac:dyDescent="0.2">
      <c r="A34" s="47" t="s">
        <v>2518</v>
      </c>
      <c r="B34" s="45"/>
      <c r="C34" s="45">
        <v>345</v>
      </c>
      <c r="D34" s="45">
        <v>345</v>
      </c>
      <c r="E34" s="310"/>
      <c r="F34" s="310"/>
      <c r="G34" s="310">
        <v>19.170000000000002</v>
      </c>
      <c r="H34" s="310">
        <v>19.170000000000002</v>
      </c>
      <c r="I34" s="310">
        <v>9.58</v>
      </c>
      <c r="J34" s="310">
        <v>9.58</v>
      </c>
      <c r="K34" s="41"/>
      <c r="L34" s="42"/>
      <c r="M34" s="42"/>
      <c r="N34" s="42"/>
      <c r="O34" s="43"/>
      <c r="P34" s="43"/>
      <c r="Q34" s="43"/>
      <c r="R34" s="43"/>
    </row>
    <row r="35" spans="1:18" x14ac:dyDescent="0.2">
      <c r="A35" s="47" t="s">
        <v>2517</v>
      </c>
      <c r="B35" s="45">
        <v>408</v>
      </c>
      <c r="C35" s="45"/>
      <c r="D35" s="45">
        <v>408</v>
      </c>
      <c r="E35" s="310">
        <v>22.67</v>
      </c>
      <c r="F35" s="310">
        <v>22.67</v>
      </c>
      <c r="G35" s="310"/>
      <c r="H35" s="310"/>
      <c r="I35" s="310">
        <v>11.33</v>
      </c>
      <c r="J35" s="310">
        <v>11.33</v>
      </c>
      <c r="K35" s="41"/>
      <c r="L35" s="42"/>
      <c r="M35" s="42"/>
      <c r="N35" s="42"/>
      <c r="O35" s="43"/>
      <c r="P35" s="43"/>
      <c r="Q35" s="43"/>
      <c r="R35" s="43"/>
    </row>
    <row r="36" spans="1:18" x14ac:dyDescent="0.2">
      <c r="A36" s="47" t="s">
        <v>2516</v>
      </c>
      <c r="B36" s="45"/>
      <c r="C36" s="45">
        <v>393</v>
      </c>
      <c r="D36" s="45">
        <v>393</v>
      </c>
      <c r="E36" s="310"/>
      <c r="F36" s="310"/>
      <c r="G36" s="310">
        <v>21.83</v>
      </c>
      <c r="H36" s="310">
        <v>21.83</v>
      </c>
      <c r="I36" s="310">
        <v>10.92</v>
      </c>
      <c r="J36" s="310">
        <v>10.92</v>
      </c>
      <c r="K36" s="41"/>
      <c r="L36" s="42"/>
      <c r="M36" s="42"/>
      <c r="N36" s="42"/>
      <c r="O36" s="43"/>
      <c r="P36" s="43"/>
      <c r="Q36" s="43"/>
      <c r="R36" s="43"/>
    </row>
    <row r="37" spans="1:18" x14ac:dyDescent="0.2">
      <c r="A37" s="47" t="s">
        <v>2515</v>
      </c>
      <c r="B37" s="45"/>
      <c r="C37" s="45">
        <v>378</v>
      </c>
      <c r="D37" s="45">
        <v>378</v>
      </c>
      <c r="E37" s="310"/>
      <c r="F37" s="310"/>
      <c r="G37" s="310">
        <v>21</v>
      </c>
      <c r="H37" s="310">
        <v>21</v>
      </c>
      <c r="I37" s="310">
        <v>10.5</v>
      </c>
      <c r="J37" s="310">
        <v>10.5</v>
      </c>
      <c r="K37" s="41"/>
      <c r="L37" s="42"/>
      <c r="M37" s="42"/>
      <c r="N37" s="42"/>
      <c r="O37" s="43"/>
      <c r="P37" s="43"/>
      <c r="Q37" s="43"/>
      <c r="R37" s="43"/>
    </row>
    <row r="38" spans="1:18" x14ac:dyDescent="0.2">
      <c r="A38" s="47" t="s">
        <v>2428</v>
      </c>
      <c r="B38" s="45">
        <v>9</v>
      </c>
      <c r="C38" s="45"/>
      <c r="D38" s="45">
        <v>9</v>
      </c>
      <c r="E38" s="310">
        <v>0.5</v>
      </c>
      <c r="F38" s="310">
        <v>0.5</v>
      </c>
      <c r="G38" s="310"/>
      <c r="H38" s="310"/>
      <c r="I38" s="310">
        <v>0.25</v>
      </c>
      <c r="J38" s="310">
        <v>0.25</v>
      </c>
      <c r="K38" s="41"/>
      <c r="L38" s="42"/>
      <c r="M38" s="42"/>
      <c r="N38" s="42"/>
      <c r="O38" s="43"/>
      <c r="P38" s="43"/>
      <c r="Q38" s="43"/>
      <c r="R38" s="43"/>
    </row>
    <row r="39" spans="1:18" x14ac:dyDescent="0.2">
      <c r="A39" s="47" t="s">
        <v>2514</v>
      </c>
      <c r="B39" s="45">
        <v>57</v>
      </c>
      <c r="C39" s="45">
        <v>54</v>
      </c>
      <c r="D39" s="45">
        <v>111</v>
      </c>
      <c r="E39" s="310">
        <v>3.17</v>
      </c>
      <c r="F39" s="310">
        <v>3.17</v>
      </c>
      <c r="G39" s="310">
        <v>3</v>
      </c>
      <c r="H39" s="310">
        <v>3</v>
      </c>
      <c r="I39" s="310">
        <v>3.08</v>
      </c>
      <c r="J39" s="310">
        <v>3.08</v>
      </c>
      <c r="K39" s="41"/>
      <c r="L39" s="42"/>
      <c r="M39" s="42"/>
      <c r="N39" s="42"/>
      <c r="O39" s="43"/>
      <c r="P39" s="43"/>
      <c r="Q39" s="43"/>
      <c r="R39" s="43"/>
    </row>
    <row r="40" spans="1:18" x14ac:dyDescent="0.2">
      <c r="A40" s="47" t="s">
        <v>2513</v>
      </c>
      <c r="B40" s="45">
        <v>3</v>
      </c>
      <c r="C40" s="45"/>
      <c r="D40" s="45">
        <v>3</v>
      </c>
      <c r="E40" s="310">
        <v>0.17</v>
      </c>
      <c r="F40" s="310">
        <v>0.17</v>
      </c>
      <c r="G40" s="310"/>
      <c r="H40" s="310"/>
      <c r="I40" s="310">
        <v>0.08</v>
      </c>
      <c r="J40" s="310">
        <v>0.08</v>
      </c>
      <c r="K40" s="41"/>
      <c r="L40" s="42"/>
      <c r="M40" s="42"/>
      <c r="N40" s="42"/>
      <c r="O40" s="43"/>
      <c r="P40" s="43"/>
      <c r="Q40" s="43"/>
      <c r="R40" s="43"/>
    </row>
    <row r="41" spans="1:18" x14ac:dyDescent="0.2">
      <c r="A41" s="47" t="s">
        <v>2512</v>
      </c>
      <c r="B41" s="45">
        <v>12</v>
      </c>
      <c r="C41" s="45">
        <v>12</v>
      </c>
      <c r="D41" s="45">
        <v>24</v>
      </c>
      <c r="E41" s="310">
        <v>0.67</v>
      </c>
      <c r="F41" s="310">
        <v>0.67</v>
      </c>
      <c r="G41" s="310">
        <v>0.67</v>
      </c>
      <c r="H41" s="310">
        <v>0.67</v>
      </c>
      <c r="I41" s="310">
        <v>0.67</v>
      </c>
      <c r="J41" s="310">
        <v>0.67</v>
      </c>
      <c r="K41" s="41"/>
      <c r="L41" s="42"/>
      <c r="M41" s="42"/>
      <c r="N41" s="42"/>
      <c r="O41" s="43"/>
      <c r="P41" s="43"/>
      <c r="Q41" s="43"/>
      <c r="R41" s="43"/>
    </row>
    <row r="42" spans="1:18" x14ac:dyDescent="0.2">
      <c r="A42" s="47" t="s">
        <v>2511</v>
      </c>
      <c r="B42" s="45">
        <v>3</v>
      </c>
      <c r="C42" s="45"/>
      <c r="D42" s="45">
        <v>3</v>
      </c>
      <c r="E42" s="310">
        <v>0.17</v>
      </c>
      <c r="F42" s="310">
        <v>0.17</v>
      </c>
      <c r="G42" s="310"/>
      <c r="H42" s="310"/>
      <c r="I42" s="310">
        <v>0.08</v>
      </c>
      <c r="J42" s="310">
        <v>0.08</v>
      </c>
      <c r="K42" s="41"/>
      <c r="L42" s="42"/>
      <c r="M42" s="42"/>
      <c r="N42" s="42"/>
      <c r="O42" s="43"/>
      <c r="P42" s="43"/>
      <c r="Q42" s="43"/>
      <c r="R42" s="43"/>
    </row>
    <row r="43" spans="1:18" x14ac:dyDescent="0.2">
      <c r="A43" s="47" t="s">
        <v>2510</v>
      </c>
      <c r="B43" s="45"/>
      <c r="C43" s="45">
        <v>3</v>
      </c>
      <c r="D43" s="45">
        <v>3</v>
      </c>
      <c r="E43" s="310"/>
      <c r="F43" s="310"/>
      <c r="G43" s="310">
        <v>0.17</v>
      </c>
      <c r="H43" s="310">
        <v>0.17</v>
      </c>
      <c r="I43" s="310">
        <v>0.08</v>
      </c>
      <c r="J43" s="310">
        <v>0.08</v>
      </c>
      <c r="K43" s="41"/>
      <c r="L43" s="42"/>
      <c r="M43" s="42"/>
      <c r="N43" s="42"/>
      <c r="O43" s="43"/>
      <c r="P43" s="43"/>
      <c r="Q43" s="43"/>
      <c r="R43" s="43"/>
    </row>
    <row r="44" spans="1:18" x14ac:dyDescent="0.2">
      <c r="A44" s="47" t="s">
        <v>2509</v>
      </c>
      <c r="B44" s="45">
        <v>24</v>
      </c>
      <c r="C44" s="45">
        <v>21</v>
      </c>
      <c r="D44" s="45">
        <v>45</v>
      </c>
      <c r="E44" s="310">
        <v>1.33</v>
      </c>
      <c r="F44" s="310">
        <v>1.33</v>
      </c>
      <c r="G44" s="310">
        <v>1.17</v>
      </c>
      <c r="H44" s="310">
        <v>1.17</v>
      </c>
      <c r="I44" s="310">
        <v>1.25</v>
      </c>
      <c r="J44" s="310">
        <v>1.25</v>
      </c>
      <c r="K44" s="41"/>
      <c r="L44" s="42"/>
      <c r="M44" s="42"/>
      <c r="N44" s="42"/>
      <c r="O44" s="43"/>
      <c r="P44" s="43"/>
      <c r="Q44" s="43"/>
      <c r="R44" s="43"/>
    </row>
    <row r="45" spans="1:18" x14ac:dyDescent="0.2">
      <c r="A45" s="47" t="s">
        <v>2508</v>
      </c>
      <c r="B45" s="45">
        <v>303</v>
      </c>
      <c r="C45" s="45">
        <v>27</v>
      </c>
      <c r="D45" s="45">
        <v>330</v>
      </c>
      <c r="E45" s="310">
        <v>16.829999999999998</v>
      </c>
      <c r="F45" s="310">
        <v>16.829999999999998</v>
      </c>
      <c r="G45" s="310">
        <v>1.5</v>
      </c>
      <c r="H45" s="310">
        <v>1.5</v>
      </c>
      <c r="I45" s="310">
        <v>9.17</v>
      </c>
      <c r="J45" s="310">
        <v>9.17</v>
      </c>
      <c r="K45" s="41"/>
      <c r="L45" s="42"/>
      <c r="M45" s="42"/>
      <c r="N45" s="42"/>
      <c r="O45" s="43"/>
      <c r="P45" s="43"/>
      <c r="Q45" s="43"/>
      <c r="R45" s="43"/>
    </row>
    <row r="46" spans="1:18" x14ac:dyDescent="0.2">
      <c r="A46" s="47" t="s">
        <v>2507</v>
      </c>
      <c r="B46" s="45">
        <v>24</v>
      </c>
      <c r="C46" s="45">
        <v>18</v>
      </c>
      <c r="D46" s="45">
        <v>42</v>
      </c>
      <c r="E46" s="310">
        <v>1.33</v>
      </c>
      <c r="F46" s="310">
        <v>1.33</v>
      </c>
      <c r="G46" s="310">
        <v>1</v>
      </c>
      <c r="H46" s="310">
        <v>1</v>
      </c>
      <c r="I46" s="310">
        <v>1.17</v>
      </c>
      <c r="J46" s="310">
        <v>1.17</v>
      </c>
      <c r="K46" s="41"/>
      <c r="L46" s="42"/>
      <c r="M46" s="42"/>
      <c r="N46" s="42"/>
      <c r="O46" s="43"/>
      <c r="P46" s="43"/>
      <c r="Q46" s="43"/>
      <c r="R46" s="43"/>
    </row>
    <row r="47" spans="1:18" x14ac:dyDescent="0.2">
      <c r="A47" s="47" t="s">
        <v>2506</v>
      </c>
      <c r="B47" s="45">
        <v>6</v>
      </c>
      <c r="C47" s="45"/>
      <c r="D47" s="45">
        <v>6</v>
      </c>
      <c r="E47" s="310">
        <v>0.33</v>
      </c>
      <c r="F47" s="310">
        <v>0.33</v>
      </c>
      <c r="G47" s="310"/>
      <c r="H47" s="310"/>
      <c r="I47" s="310">
        <v>0.17</v>
      </c>
      <c r="J47" s="310">
        <v>0.17</v>
      </c>
      <c r="K47" s="41"/>
      <c r="L47" s="42"/>
      <c r="M47" s="42"/>
      <c r="N47" s="42"/>
      <c r="O47" s="43"/>
      <c r="P47" s="43"/>
      <c r="Q47" s="43"/>
      <c r="R47" s="43"/>
    </row>
    <row r="48" spans="1:18" x14ac:dyDescent="0.2">
      <c r="A48" s="47" t="s">
        <v>2505</v>
      </c>
      <c r="B48" s="45">
        <v>543</v>
      </c>
      <c r="C48" s="45">
        <v>27</v>
      </c>
      <c r="D48" s="45">
        <v>570</v>
      </c>
      <c r="E48" s="310">
        <v>30.17</v>
      </c>
      <c r="F48" s="310">
        <v>30.17</v>
      </c>
      <c r="G48" s="310">
        <v>1.5</v>
      </c>
      <c r="H48" s="310">
        <v>1.5</v>
      </c>
      <c r="I48" s="310">
        <v>15.83</v>
      </c>
      <c r="J48" s="310">
        <v>15.83</v>
      </c>
      <c r="K48" s="41"/>
      <c r="L48" s="42"/>
      <c r="M48" s="42"/>
      <c r="N48" s="42"/>
      <c r="O48" s="43"/>
      <c r="P48" s="43"/>
      <c r="Q48" s="43"/>
      <c r="R48" s="43"/>
    </row>
    <row r="49" spans="1:18" x14ac:dyDescent="0.2">
      <c r="A49" s="47" t="s">
        <v>2504</v>
      </c>
      <c r="B49" s="45">
        <v>54</v>
      </c>
      <c r="C49" s="45">
        <v>27</v>
      </c>
      <c r="D49" s="45">
        <v>81</v>
      </c>
      <c r="E49" s="310">
        <v>3</v>
      </c>
      <c r="F49" s="310">
        <v>3</v>
      </c>
      <c r="G49" s="310">
        <v>1.5</v>
      </c>
      <c r="H49" s="310">
        <v>1.5</v>
      </c>
      <c r="I49" s="310">
        <v>2.25</v>
      </c>
      <c r="J49" s="310">
        <v>2.25</v>
      </c>
      <c r="K49" s="41"/>
      <c r="L49" s="42"/>
      <c r="M49" s="42"/>
      <c r="N49" s="42"/>
      <c r="O49" s="43"/>
      <c r="P49" s="43"/>
      <c r="Q49" s="43"/>
      <c r="R49" s="43"/>
    </row>
    <row r="50" spans="1:18" x14ac:dyDescent="0.2">
      <c r="A50" s="47" t="s">
        <v>2503</v>
      </c>
      <c r="B50" s="45">
        <v>117</v>
      </c>
      <c r="C50" s="45">
        <v>66</v>
      </c>
      <c r="D50" s="45">
        <v>183</v>
      </c>
      <c r="E50" s="310">
        <v>6.5</v>
      </c>
      <c r="F50" s="310">
        <v>6.5</v>
      </c>
      <c r="G50" s="310">
        <v>3.67</v>
      </c>
      <c r="H50" s="310">
        <v>3.67</v>
      </c>
      <c r="I50" s="310">
        <v>5.08</v>
      </c>
      <c r="J50" s="310">
        <v>5.08</v>
      </c>
      <c r="K50" s="41"/>
      <c r="L50" s="42"/>
      <c r="M50" s="42"/>
      <c r="N50" s="42"/>
      <c r="O50" s="43"/>
      <c r="P50" s="43"/>
      <c r="Q50" s="43"/>
      <c r="R50" s="43"/>
    </row>
    <row r="51" spans="1:18" x14ac:dyDescent="0.2">
      <c r="A51" s="47" t="s">
        <v>2502</v>
      </c>
      <c r="B51" s="45"/>
      <c r="C51" s="45">
        <v>45</v>
      </c>
      <c r="D51" s="45">
        <v>45</v>
      </c>
      <c r="E51" s="310"/>
      <c r="F51" s="310"/>
      <c r="G51" s="310">
        <v>2.5</v>
      </c>
      <c r="H51" s="310">
        <v>2.5</v>
      </c>
      <c r="I51" s="310">
        <v>1.25</v>
      </c>
      <c r="J51" s="310">
        <v>1.25</v>
      </c>
      <c r="K51" s="41"/>
      <c r="L51" s="42"/>
      <c r="M51" s="42"/>
      <c r="N51" s="42"/>
      <c r="O51" s="43"/>
      <c r="P51" s="43"/>
      <c r="Q51" s="43"/>
      <c r="R51" s="43"/>
    </row>
    <row r="52" spans="1:18" x14ac:dyDescent="0.2">
      <c r="A52" s="47" t="s">
        <v>1529</v>
      </c>
      <c r="B52" s="45">
        <v>300</v>
      </c>
      <c r="C52" s="45">
        <v>6</v>
      </c>
      <c r="D52" s="45">
        <v>306</v>
      </c>
      <c r="E52" s="310">
        <v>16.670000000000002</v>
      </c>
      <c r="F52" s="310">
        <v>16.670000000000002</v>
      </c>
      <c r="G52" s="310">
        <v>0.33</v>
      </c>
      <c r="H52" s="310">
        <v>0.33</v>
      </c>
      <c r="I52" s="310">
        <v>8.5</v>
      </c>
      <c r="J52" s="310">
        <v>8.5</v>
      </c>
      <c r="K52" s="41"/>
      <c r="L52" s="42"/>
      <c r="M52" s="42"/>
      <c r="N52" s="42"/>
      <c r="O52" s="43"/>
      <c r="P52" s="43"/>
      <c r="Q52" s="43"/>
      <c r="R52" s="43"/>
    </row>
    <row r="53" spans="1:18" x14ac:dyDescent="0.2">
      <c r="A53" s="47" t="s">
        <v>2501</v>
      </c>
      <c r="B53" s="45">
        <v>285</v>
      </c>
      <c r="C53" s="45"/>
      <c r="D53" s="45">
        <v>285</v>
      </c>
      <c r="E53" s="310">
        <v>15.83</v>
      </c>
      <c r="F53" s="310">
        <v>15.83</v>
      </c>
      <c r="G53" s="310"/>
      <c r="H53" s="310"/>
      <c r="I53" s="310">
        <v>7.92</v>
      </c>
      <c r="J53" s="310">
        <v>7.92</v>
      </c>
      <c r="K53" s="41"/>
      <c r="L53" s="42"/>
      <c r="M53" s="42"/>
      <c r="N53" s="42"/>
      <c r="O53" s="43"/>
      <c r="P53" s="43"/>
      <c r="Q53" s="43"/>
      <c r="R53" s="43"/>
    </row>
    <row r="54" spans="1:18" x14ac:dyDescent="0.2">
      <c r="A54" s="47" t="s">
        <v>1528</v>
      </c>
      <c r="B54" s="45">
        <v>288</v>
      </c>
      <c r="C54" s="45"/>
      <c r="D54" s="45">
        <v>288</v>
      </c>
      <c r="E54" s="310">
        <v>16</v>
      </c>
      <c r="F54" s="310">
        <v>16</v>
      </c>
      <c r="G54" s="310"/>
      <c r="H54" s="310"/>
      <c r="I54" s="310">
        <v>8</v>
      </c>
      <c r="J54" s="310">
        <v>8</v>
      </c>
      <c r="K54" s="41"/>
      <c r="L54" s="42"/>
      <c r="M54" s="42"/>
      <c r="N54" s="42"/>
      <c r="O54" s="43"/>
      <c r="P54" s="43"/>
      <c r="Q54" s="43"/>
      <c r="R54" s="43"/>
    </row>
    <row r="55" spans="1:18" x14ac:dyDescent="0.2">
      <c r="A55" s="47" t="s">
        <v>2500</v>
      </c>
      <c r="B55" s="45"/>
      <c r="C55" s="45">
        <v>3</v>
      </c>
      <c r="D55" s="45">
        <v>3</v>
      </c>
      <c r="E55" s="310"/>
      <c r="F55" s="310"/>
      <c r="G55" s="310">
        <v>0.17</v>
      </c>
      <c r="H55" s="310">
        <v>0.17</v>
      </c>
      <c r="I55" s="310">
        <v>0.08</v>
      </c>
      <c r="J55" s="310">
        <v>0.08</v>
      </c>
      <c r="K55" s="41"/>
      <c r="L55" s="42"/>
      <c r="M55" s="42"/>
      <c r="N55" s="42"/>
      <c r="O55" s="43"/>
      <c r="P55" s="43"/>
      <c r="Q55" s="43"/>
      <c r="R55" s="43"/>
    </row>
    <row r="56" spans="1:18" x14ac:dyDescent="0.2">
      <c r="A56" s="47" t="s">
        <v>1527</v>
      </c>
      <c r="B56" s="45"/>
      <c r="C56" s="45">
        <v>6</v>
      </c>
      <c r="D56" s="45">
        <v>6</v>
      </c>
      <c r="E56" s="310"/>
      <c r="F56" s="310"/>
      <c r="G56" s="310">
        <v>0.33</v>
      </c>
      <c r="H56" s="310">
        <v>0.33</v>
      </c>
      <c r="I56" s="310">
        <v>0.17</v>
      </c>
      <c r="J56" s="310">
        <v>0.17</v>
      </c>
      <c r="K56" s="41"/>
      <c r="L56" s="42"/>
      <c r="M56" s="42"/>
      <c r="N56" s="42"/>
      <c r="O56" s="43"/>
      <c r="P56" s="43"/>
      <c r="Q56" s="43"/>
      <c r="R56" s="43"/>
    </row>
    <row r="57" spans="1:18" x14ac:dyDescent="0.2">
      <c r="A57" s="47" t="s">
        <v>1526</v>
      </c>
      <c r="B57" s="45">
        <v>291</v>
      </c>
      <c r="C57" s="45"/>
      <c r="D57" s="45">
        <v>291</v>
      </c>
      <c r="E57" s="310">
        <v>16.170000000000002</v>
      </c>
      <c r="F57" s="310">
        <v>16.170000000000002</v>
      </c>
      <c r="G57" s="310"/>
      <c r="H57" s="310"/>
      <c r="I57" s="310">
        <v>8.08</v>
      </c>
      <c r="J57" s="310">
        <v>8.08</v>
      </c>
      <c r="K57" s="41"/>
      <c r="L57" s="42"/>
      <c r="M57" s="42"/>
      <c r="N57" s="42"/>
      <c r="O57" s="43"/>
      <c r="P57" s="43"/>
      <c r="Q57" s="43"/>
      <c r="R57" s="43"/>
    </row>
    <row r="58" spans="1:18" x14ac:dyDescent="0.2">
      <c r="A58" s="47" t="s">
        <v>2355</v>
      </c>
      <c r="B58" s="45"/>
      <c r="C58" s="45">
        <v>720</v>
      </c>
      <c r="D58" s="45">
        <v>720</v>
      </c>
      <c r="E58" s="310"/>
      <c r="F58" s="310"/>
      <c r="G58" s="310">
        <v>40</v>
      </c>
      <c r="H58" s="310">
        <v>40</v>
      </c>
      <c r="I58" s="310">
        <v>20</v>
      </c>
      <c r="J58" s="310">
        <v>20</v>
      </c>
      <c r="K58" s="41"/>
      <c r="L58" s="42"/>
      <c r="M58" s="42"/>
      <c r="N58" s="42"/>
      <c r="O58" s="43"/>
      <c r="P58" s="43"/>
      <c r="Q58" s="43"/>
      <c r="R58" s="43"/>
    </row>
    <row r="59" spans="1:18" x14ac:dyDescent="0.2">
      <c r="A59" s="47" t="s">
        <v>2499</v>
      </c>
      <c r="B59" s="45">
        <v>9</v>
      </c>
      <c r="C59" s="45"/>
      <c r="D59" s="45">
        <v>9</v>
      </c>
      <c r="E59" s="310">
        <v>0.5</v>
      </c>
      <c r="F59" s="310">
        <v>0.5</v>
      </c>
      <c r="G59" s="310"/>
      <c r="H59" s="310"/>
      <c r="I59" s="310">
        <v>0.25</v>
      </c>
      <c r="J59" s="310">
        <v>0.25</v>
      </c>
      <c r="K59" s="41"/>
      <c r="L59" s="42"/>
      <c r="M59" s="42"/>
      <c r="N59" s="42"/>
      <c r="O59" s="43"/>
      <c r="P59" s="43"/>
      <c r="Q59" s="43"/>
      <c r="R59" s="43"/>
    </row>
    <row r="60" spans="1:18" x14ac:dyDescent="0.2">
      <c r="A60" s="318" t="s">
        <v>2900</v>
      </c>
      <c r="B60" s="316">
        <f t="shared" ref="B60:J60" si="3">SUM(B61:B80)</f>
        <v>1590</v>
      </c>
      <c r="C60" s="316">
        <f t="shared" si="3"/>
        <v>1863</v>
      </c>
      <c r="D60" s="316">
        <f t="shared" si="3"/>
        <v>3453</v>
      </c>
      <c r="E60" s="315">
        <f t="shared" si="3"/>
        <v>88.33</v>
      </c>
      <c r="F60" s="315">
        <f t="shared" si="3"/>
        <v>88.33</v>
      </c>
      <c r="G60" s="315">
        <f t="shared" si="3"/>
        <v>103.52000000000001</v>
      </c>
      <c r="H60" s="315">
        <f t="shared" si="3"/>
        <v>103.52000000000001</v>
      </c>
      <c r="I60" s="315">
        <f t="shared" si="3"/>
        <v>95.899999999999991</v>
      </c>
      <c r="J60" s="315">
        <f t="shared" si="3"/>
        <v>95.899999999999991</v>
      </c>
      <c r="K60" s="311"/>
      <c r="L60" s="311"/>
      <c r="M60" s="311"/>
      <c r="N60" s="311"/>
      <c r="O60" s="311"/>
      <c r="P60" s="311"/>
      <c r="Q60" s="311"/>
      <c r="R60" s="311"/>
    </row>
    <row r="61" spans="1:18" x14ac:dyDescent="0.2">
      <c r="A61" s="47" t="s">
        <v>2498</v>
      </c>
      <c r="B61" s="45">
        <v>258</v>
      </c>
      <c r="C61" s="45"/>
      <c r="D61" s="45">
        <v>258</v>
      </c>
      <c r="E61" s="310">
        <v>14.33</v>
      </c>
      <c r="F61" s="310">
        <v>14.33</v>
      </c>
      <c r="G61" s="310"/>
      <c r="H61" s="310"/>
      <c r="I61" s="310">
        <v>7.17</v>
      </c>
      <c r="J61" s="310">
        <v>7.17</v>
      </c>
      <c r="K61" s="41"/>
      <c r="L61" s="42"/>
      <c r="M61" s="42"/>
      <c r="N61" s="42"/>
      <c r="O61" s="43"/>
      <c r="P61" s="43"/>
      <c r="Q61" s="43"/>
      <c r="R61" s="43"/>
    </row>
    <row r="62" spans="1:18" x14ac:dyDescent="0.2">
      <c r="A62" s="47" t="s">
        <v>2497</v>
      </c>
      <c r="B62" s="45">
        <v>258</v>
      </c>
      <c r="C62" s="45"/>
      <c r="D62" s="45">
        <v>258</v>
      </c>
      <c r="E62" s="310">
        <v>14.33</v>
      </c>
      <c r="F62" s="310">
        <v>14.33</v>
      </c>
      <c r="G62" s="310"/>
      <c r="H62" s="310"/>
      <c r="I62" s="310">
        <v>7.17</v>
      </c>
      <c r="J62" s="310">
        <v>7.17</v>
      </c>
      <c r="K62" s="41"/>
      <c r="L62" s="42"/>
      <c r="M62" s="42"/>
      <c r="N62" s="42"/>
      <c r="O62" s="43"/>
      <c r="P62" s="43"/>
      <c r="Q62" s="43"/>
      <c r="R62" s="43"/>
    </row>
    <row r="63" spans="1:18" x14ac:dyDescent="0.2">
      <c r="A63" s="47" t="s">
        <v>2496</v>
      </c>
      <c r="B63" s="45"/>
      <c r="C63" s="45">
        <v>372</v>
      </c>
      <c r="D63" s="45">
        <v>372</v>
      </c>
      <c r="E63" s="310"/>
      <c r="F63" s="310"/>
      <c r="G63" s="310">
        <v>20.67</v>
      </c>
      <c r="H63" s="310">
        <v>20.67</v>
      </c>
      <c r="I63" s="310">
        <v>10.33</v>
      </c>
      <c r="J63" s="310">
        <v>10.33</v>
      </c>
      <c r="K63" s="41"/>
      <c r="L63" s="42"/>
      <c r="M63" s="42"/>
      <c r="N63" s="42"/>
      <c r="O63" s="43"/>
      <c r="P63" s="43"/>
      <c r="Q63" s="43"/>
      <c r="R63" s="43"/>
    </row>
    <row r="64" spans="1:18" x14ac:dyDescent="0.2">
      <c r="A64" s="47" t="s">
        <v>2495</v>
      </c>
      <c r="B64" s="45"/>
      <c r="C64" s="45">
        <v>372</v>
      </c>
      <c r="D64" s="45">
        <v>372</v>
      </c>
      <c r="E64" s="310"/>
      <c r="F64" s="310"/>
      <c r="G64" s="310">
        <v>20.67</v>
      </c>
      <c r="H64" s="310">
        <v>20.67</v>
      </c>
      <c r="I64" s="310">
        <v>10.33</v>
      </c>
      <c r="J64" s="310">
        <v>10.33</v>
      </c>
      <c r="K64" s="41"/>
      <c r="L64" s="42"/>
      <c r="M64" s="42"/>
      <c r="N64" s="42"/>
      <c r="O64" s="43"/>
      <c r="P64" s="43"/>
      <c r="Q64" s="43"/>
      <c r="R64" s="43"/>
    </row>
    <row r="65" spans="1:18" x14ac:dyDescent="0.2">
      <c r="A65" s="47" t="s">
        <v>2494</v>
      </c>
      <c r="B65" s="45"/>
      <c r="C65" s="45">
        <v>375</v>
      </c>
      <c r="D65" s="45">
        <v>375</v>
      </c>
      <c r="E65" s="310"/>
      <c r="F65" s="310"/>
      <c r="G65" s="310">
        <v>20.83</v>
      </c>
      <c r="H65" s="310">
        <v>20.83</v>
      </c>
      <c r="I65" s="310">
        <v>10.42</v>
      </c>
      <c r="J65" s="310">
        <v>10.42</v>
      </c>
      <c r="K65" s="41"/>
      <c r="L65" s="42"/>
      <c r="M65" s="42"/>
      <c r="N65" s="42"/>
      <c r="O65" s="43"/>
      <c r="P65" s="43"/>
      <c r="Q65" s="43"/>
      <c r="R65" s="43"/>
    </row>
    <row r="66" spans="1:18" x14ac:dyDescent="0.2">
      <c r="A66" s="47" t="s">
        <v>2493</v>
      </c>
      <c r="B66" s="45">
        <v>129</v>
      </c>
      <c r="C66" s="45"/>
      <c r="D66" s="45">
        <v>129</v>
      </c>
      <c r="E66" s="310">
        <v>7.17</v>
      </c>
      <c r="F66" s="310">
        <v>7.17</v>
      </c>
      <c r="G66" s="310"/>
      <c r="H66" s="310"/>
      <c r="I66" s="310">
        <v>3.58</v>
      </c>
      <c r="J66" s="310">
        <v>3.58</v>
      </c>
      <c r="K66" s="41"/>
      <c r="L66" s="42"/>
      <c r="M66" s="42"/>
      <c r="N66" s="42"/>
      <c r="O66" s="43"/>
      <c r="P66" s="43"/>
      <c r="Q66" s="43"/>
      <c r="R66" s="43"/>
    </row>
    <row r="67" spans="1:18" x14ac:dyDescent="0.2">
      <c r="A67" s="47" t="s">
        <v>2492</v>
      </c>
      <c r="B67" s="45">
        <v>141</v>
      </c>
      <c r="C67" s="45"/>
      <c r="D67" s="45">
        <v>141</v>
      </c>
      <c r="E67" s="310">
        <v>7.83</v>
      </c>
      <c r="F67" s="310">
        <v>7.83</v>
      </c>
      <c r="G67" s="310"/>
      <c r="H67" s="310"/>
      <c r="I67" s="310">
        <v>3.92</v>
      </c>
      <c r="J67" s="310">
        <v>3.92</v>
      </c>
      <c r="K67" s="41"/>
      <c r="L67" s="42"/>
      <c r="M67" s="42"/>
      <c r="N67" s="42"/>
      <c r="O67" s="43"/>
      <c r="P67" s="43"/>
      <c r="Q67" s="43"/>
      <c r="R67" s="43"/>
    </row>
    <row r="68" spans="1:18" x14ac:dyDescent="0.2">
      <c r="A68" s="47" t="s">
        <v>2491</v>
      </c>
      <c r="B68" s="45">
        <v>141</v>
      </c>
      <c r="C68" s="45"/>
      <c r="D68" s="45">
        <v>141</v>
      </c>
      <c r="E68" s="310">
        <v>7.83</v>
      </c>
      <c r="F68" s="310">
        <v>7.83</v>
      </c>
      <c r="G68" s="310"/>
      <c r="H68" s="310"/>
      <c r="I68" s="310">
        <v>3.92</v>
      </c>
      <c r="J68" s="310">
        <v>3.92</v>
      </c>
      <c r="K68" s="41"/>
      <c r="L68" s="42"/>
      <c r="M68" s="42"/>
      <c r="N68" s="42"/>
      <c r="O68" s="43"/>
      <c r="P68" s="43"/>
      <c r="Q68" s="43"/>
      <c r="R68" s="43"/>
    </row>
    <row r="69" spans="1:18" x14ac:dyDescent="0.2">
      <c r="A69" s="47" t="s">
        <v>2490</v>
      </c>
      <c r="B69" s="45">
        <v>282</v>
      </c>
      <c r="C69" s="45"/>
      <c r="D69" s="45">
        <v>282</v>
      </c>
      <c r="E69" s="310">
        <v>15.67</v>
      </c>
      <c r="F69" s="310">
        <v>15.67</v>
      </c>
      <c r="G69" s="310"/>
      <c r="H69" s="310"/>
      <c r="I69" s="310">
        <v>7.83</v>
      </c>
      <c r="J69" s="310">
        <v>7.83</v>
      </c>
      <c r="K69" s="41"/>
      <c r="L69" s="42"/>
      <c r="M69" s="42"/>
      <c r="N69" s="42"/>
      <c r="O69" s="43"/>
      <c r="P69" s="43"/>
      <c r="Q69" s="43"/>
      <c r="R69" s="43"/>
    </row>
    <row r="70" spans="1:18" x14ac:dyDescent="0.2">
      <c r="A70" s="47" t="s">
        <v>2489</v>
      </c>
      <c r="B70" s="45">
        <v>129</v>
      </c>
      <c r="C70" s="45"/>
      <c r="D70" s="45">
        <v>129</v>
      </c>
      <c r="E70" s="310">
        <v>7.17</v>
      </c>
      <c r="F70" s="310">
        <v>7.17</v>
      </c>
      <c r="G70" s="310"/>
      <c r="H70" s="310"/>
      <c r="I70" s="310">
        <v>3.58</v>
      </c>
      <c r="J70" s="310">
        <v>3.58</v>
      </c>
      <c r="K70" s="41"/>
      <c r="L70" s="42"/>
      <c r="M70" s="42"/>
      <c r="N70" s="42"/>
      <c r="O70" s="43"/>
      <c r="P70" s="43"/>
      <c r="Q70" s="43"/>
      <c r="R70" s="43"/>
    </row>
    <row r="71" spans="1:18" x14ac:dyDescent="0.2">
      <c r="A71" s="47" t="s">
        <v>2488</v>
      </c>
      <c r="B71" s="45"/>
      <c r="C71" s="45">
        <v>120</v>
      </c>
      <c r="D71" s="45">
        <v>120</v>
      </c>
      <c r="E71" s="310"/>
      <c r="F71" s="310"/>
      <c r="G71" s="310">
        <v>6.67</v>
      </c>
      <c r="H71" s="310">
        <v>6.67</v>
      </c>
      <c r="I71" s="310">
        <v>3.33</v>
      </c>
      <c r="J71" s="310">
        <v>3.33</v>
      </c>
      <c r="K71" s="41"/>
      <c r="L71" s="42"/>
      <c r="M71" s="42"/>
      <c r="N71" s="42"/>
      <c r="O71" s="43"/>
      <c r="P71" s="43"/>
      <c r="Q71" s="43"/>
      <c r="R71" s="43"/>
    </row>
    <row r="72" spans="1:18" x14ac:dyDescent="0.2">
      <c r="A72" s="47" t="s">
        <v>2487</v>
      </c>
      <c r="B72" s="45"/>
      <c r="C72" s="45">
        <v>120</v>
      </c>
      <c r="D72" s="45">
        <v>120</v>
      </c>
      <c r="E72" s="310"/>
      <c r="F72" s="310"/>
      <c r="G72" s="310">
        <v>6.67</v>
      </c>
      <c r="H72" s="310">
        <v>6.67</v>
      </c>
      <c r="I72" s="310">
        <v>3.33</v>
      </c>
      <c r="J72" s="310">
        <v>3.33</v>
      </c>
      <c r="K72" s="41"/>
      <c r="L72" s="42"/>
      <c r="M72" s="42"/>
      <c r="N72" s="42"/>
      <c r="O72" s="43"/>
      <c r="P72" s="43"/>
      <c r="Q72" s="43"/>
      <c r="R72" s="43"/>
    </row>
    <row r="73" spans="1:18" x14ac:dyDescent="0.2">
      <c r="A73" s="47" t="s">
        <v>2486</v>
      </c>
      <c r="B73" s="45">
        <v>63</v>
      </c>
      <c r="C73" s="45"/>
      <c r="D73" s="45">
        <v>63</v>
      </c>
      <c r="E73" s="310">
        <v>3.5</v>
      </c>
      <c r="F73" s="310">
        <v>3.5</v>
      </c>
      <c r="G73" s="310"/>
      <c r="H73" s="310"/>
      <c r="I73" s="310">
        <v>1.75</v>
      </c>
      <c r="J73" s="310">
        <v>1.75</v>
      </c>
      <c r="K73" s="41"/>
      <c r="L73" s="42"/>
      <c r="M73" s="42"/>
      <c r="N73" s="42"/>
      <c r="O73" s="43"/>
      <c r="P73" s="43"/>
      <c r="Q73" s="43"/>
      <c r="R73" s="43"/>
    </row>
    <row r="74" spans="1:18" x14ac:dyDescent="0.2">
      <c r="A74" s="47" t="s">
        <v>2485</v>
      </c>
      <c r="B74" s="45">
        <v>63</v>
      </c>
      <c r="C74" s="45"/>
      <c r="D74" s="45">
        <v>63</v>
      </c>
      <c r="E74" s="310">
        <v>3.5</v>
      </c>
      <c r="F74" s="310">
        <v>3.5</v>
      </c>
      <c r="G74" s="310"/>
      <c r="H74" s="310"/>
      <c r="I74" s="310">
        <v>1.75</v>
      </c>
      <c r="J74" s="310">
        <v>1.75</v>
      </c>
      <c r="K74" s="41"/>
      <c r="L74" s="42"/>
      <c r="M74" s="42"/>
      <c r="N74" s="42"/>
      <c r="O74" s="43"/>
      <c r="P74" s="43"/>
      <c r="Q74" s="43"/>
      <c r="R74" s="43"/>
    </row>
    <row r="75" spans="1:18" x14ac:dyDescent="0.2">
      <c r="A75" s="47" t="s">
        <v>2484</v>
      </c>
      <c r="B75" s="45">
        <v>126</v>
      </c>
      <c r="C75" s="45"/>
      <c r="D75" s="45">
        <v>126</v>
      </c>
      <c r="E75" s="310">
        <v>7</v>
      </c>
      <c r="F75" s="310">
        <v>7</v>
      </c>
      <c r="G75" s="310"/>
      <c r="H75" s="310"/>
      <c r="I75" s="310">
        <v>3.5</v>
      </c>
      <c r="J75" s="310">
        <v>3.5</v>
      </c>
      <c r="K75" s="41"/>
      <c r="L75" s="42"/>
      <c r="M75" s="42"/>
      <c r="N75" s="42"/>
      <c r="O75" s="43"/>
      <c r="P75" s="43"/>
      <c r="Q75" s="43"/>
      <c r="R75" s="43"/>
    </row>
    <row r="76" spans="1:18" x14ac:dyDescent="0.2">
      <c r="A76" s="47" t="s">
        <v>2483</v>
      </c>
      <c r="B76" s="45"/>
      <c r="C76" s="45">
        <v>120</v>
      </c>
      <c r="D76" s="45">
        <v>120</v>
      </c>
      <c r="E76" s="310"/>
      <c r="F76" s="310"/>
      <c r="G76" s="310">
        <v>6.67</v>
      </c>
      <c r="H76" s="310">
        <v>6.67</v>
      </c>
      <c r="I76" s="310">
        <v>3.33</v>
      </c>
      <c r="J76" s="310">
        <v>3.33</v>
      </c>
      <c r="K76" s="41"/>
      <c r="L76" s="42"/>
      <c r="M76" s="42"/>
      <c r="N76" s="42"/>
      <c r="O76" s="43"/>
      <c r="P76" s="43"/>
      <c r="Q76" s="43"/>
      <c r="R76" s="43"/>
    </row>
    <row r="77" spans="1:18" x14ac:dyDescent="0.2">
      <c r="A77" s="47" t="s">
        <v>2482</v>
      </c>
      <c r="B77" s="45"/>
      <c r="C77" s="45">
        <v>120</v>
      </c>
      <c r="D77" s="45">
        <v>120</v>
      </c>
      <c r="E77" s="310"/>
      <c r="F77" s="310"/>
      <c r="G77" s="310">
        <v>6.67</v>
      </c>
      <c r="H77" s="310">
        <v>6.67</v>
      </c>
      <c r="I77" s="310">
        <v>3.33</v>
      </c>
      <c r="J77" s="310">
        <v>3.33</v>
      </c>
      <c r="K77" s="41"/>
      <c r="L77" s="42"/>
      <c r="M77" s="42"/>
      <c r="N77" s="42"/>
      <c r="O77" s="43"/>
      <c r="P77" s="43"/>
      <c r="Q77" s="43"/>
      <c r="R77" s="43"/>
    </row>
    <row r="78" spans="1:18" x14ac:dyDescent="0.2">
      <c r="A78" s="47" t="s">
        <v>2481</v>
      </c>
      <c r="B78" s="45"/>
      <c r="C78" s="45">
        <v>66</v>
      </c>
      <c r="D78" s="45">
        <v>66</v>
      </c>
      <c r="E78" s="310"/>
      <c r="F78" s="310"/>
      <c r="G78" s="310">
        <v>3.67</v>
      </c>
      <c r="H78" s="310">
        <v>3.67</v>
      </c>
      <c r="I78" s="310">
        <v>1.83</v>
      </c>
      <c r="J78" s="310">
        <v>1.83</v>
      </c>
      <c r="K78" s="41"/>
      <c r="L78" s="42"/>
      <c r="M78" s="42"/>
      <c r="N78" s="42"/>
      <c r="O78" s="43"/>
      <c r="P78" s="43"/>
      <c r="Q78" s="43"/>
      <c r="R78" s="43"/>
    </row>
    <row r="79" spans="1:18" x14ac:dyDescent="0.2">
      <c r="A79" s="47" t="s">
        <v>2480</v>
      </c>
      <c r="B79" s="45"/>
      <c r="C79" s="45">
        <v>66</v>
      </c>
      <c r="D79" s="45">
        <v>66</v>
      </c>
      <c r="E79" s="310"/>
      <c r="F79" s="310"/>
      <c r="G79" s="310">
        <v>3.67</v>
      </c>
      <c r="H79" s="310">
        <v>3.67</v>
      </c>
      <c r="I79" s="310">
        <v>1.83</v>
      </c>
      <c r="J79" s="310">
        <v>1.83</v>
      </c>
      <c r="K79" s="41"/>
      <c r="L79" s="42"/>
      <c r="M79" s="42"/>
      <c r="N79" s="42"/>
      <c r="O79" s="43"/>
      <c r="P79" s="43"/>
      <c r="Q79" s="43"/>
      <c r="R79" s="43"/>
    </row>
    <row r="80" spans="1:18" x14ac:dyDescent="0.2">
      <c r="A80" s="47" t="s">
        <v>2479</v>
      </c>
      <c r="B80" s="45"/>
      <c r="C80" s="45">
        <v>132</v>
      </c>
      <c r="D80" s="45">
        <v>132</v>
      </c>
      <c r="E80" s="310"/>
      <c r="F80" s="310"/>
      <c r="G80" s="310">
        <v>7.33</v>
      </c>
      <c r="H80" s="310">
        <v>7.33</v>
      </c>
      <c r="I80" s="310">
        <v>3.67</v>
      </c>
      <c r="J80" s="310">
        <v>3.67</v>
      </c>
      <c r="K80" s="41"/>
      <c r="L80" s="42"/>
      <c r="M80" s="42"/>
      <c r="N80" s="42"/>
      <c r="O80" s="43"/>
      <c r="P80" s="43"/>
      <c r="Q80" s="43"/>
      <c r="R80" s="43"/>
    </row>
    <row r="81" spans="1:18" x14ac:dyDescent="0.2">
      <c r="A81" s="318" t="s">
        <v>2899</v>
      </c>
      <c r="B81" s="316">
        <f t="shared" ref="B81:J81" si="4">SUM(B82:B117)</f>
        <v>3744</v>
      </c>
      <c r="C81" s="316">
        <f t="shared" si="4"/>
        <v>3447</v>
      </c>
      <c r="D81" s="316">
        <f t="shared" si="4"/>
        <v>7191</v>
      </c>
      <c r="E81" s="315">
        <f t="shared" si="4"/>
        <v>207.99000000000004</v>
      </c>
      <c r="F81" s="315">
        <f t="shared" si="4"/>
        <v>207.99000000000004</v>
      </c>
      <c r="G81" s="315">
        <f t="shared" si="4"/>
        <v>191.50999999999993</v>
      </c>
      <c r="H81" s="315">
        <f t="shared" si="4"/>
        <v>191.50999999999993</v>
      </c>
      <c r="I81" s="315">
        <f t="shared" si="4"/>
        <v>199.75000000000003</v>
      </c>
      <c r="J81" s="315">
        <f t="shared" si="4"/>
        <v>199.75000000000003</v>
      </c>
      <c r="K81" s="311"/>
      <c r="L81" s="311"/>
      <c r="M81" s="311"/>
      <c r="N81" s="311"/>
      <c r="O81" s="311"/>
      <c r="P81" s="311"/>
      <c r="Q81" s="311"/>
      <c r="R81" s="311"/>
    </row>
    <row r="82" spans="1:18" x14ac:dyDescent="0.2">
      <c r="A82" s="47" t="s">
        <v>2478</v>
      </c>
      <c r="B82" s="45"/>
      <c r="C82" s="45">
        <v>489</v>
      </c>
      <c r="D82" s="45">
        <v>489</v>
      </c>
      <c r="E82" s="310"/>
      <c r="F82" s="310"/>
      <c r="G82" s="310">
        <v>27.17</v>
      </c>
      <c r="H82" s="310">
        <v>27.17</v>
      </c>
      <c r="I82" s="310">
        <v>13.58</v>
      </c>
      <c r="J82" s="310">
        <v>13.58</v>
      </c>
      <c r="K82" s="41"/>
      <c r="L82" s="42"/>
      <c r="M82" s="42"/>
      <c r="N82" s="42"/>
      <c r="O82" s="43"/>
      <c r="P82" s="43"/>
      <c r="Q82" s="43"/>
      <c r="R82" s="43"/>
    </row>
    <row r="83" spans="1:18" x14ac:dyDescent="0.2">
      <c r="A83" s="47" t="s">
        <v>2477</v>
      </c>
      <c r="B83" s="45">
        <v>540</v>
      </c>
      <c r="C83" s="45"/>
      <c r="D83" s="45">
        <v>540</v>
      </c>
      <c r="E83" s="310">
        <v>30</v>
      </c>
      <c r="F83" s="310">
        <v>30</v>
      </c>
      <c r="G83" s="310"/>
      <c r="H83" s="310"/>
      <c r="I83" s="310">
        <v>15</v>
      </c>
      <c r="J83" s="310">
        <v>15</v>
      </c>
      <c r="K83" s="41"/>
      <c r="L83" s="42"/>
      <c r="M83" s="42"/>
      <c r="N83" s="42"/>
      <c r="O83" s="43"/>
      <c r="P83" s="43"/>
      <c r="Q83" s="43"/>
      <c r="R83" s="43"/>
    </row>
    <row r="84" spans="1:18" x14ac:dyDescent="0.2">
      <c r="A84" s="47" t="s">
        <v>2476</v>
      </c>
      <c r="B84" s="40">
        <v>1080</v>
      </c>
      <c r="C84" s="45"/>
      <c r="D84" s="40">
        <v>1080</v>
      </c>
      <c r="E84" s="310">
        <v>60</v>
      </c>
      <c r="F84" s="310">
        <v>60</v>
      </c>
      <c r="G84" s="310"/>
      <c r="H84" s="310"/>
      <c r="I84" s="310">
        <v>30</v>
      </c>
      <c r="J84" s="310">
        <v>30</v>
      </c>
      <c r="K84" s="41"/>
      <c r="L84" s="42"/>
      <c r="M84" s="42"/>
      <c r="N84" s="42"/>
      <c r="O84" s="43"/>
      <c r="P84" s="43"/>
      <c r="Q84" s="43"/>
      <c r="R84" s="43"/>
    </row>
    <row r="85" spans="1:18" x14ac:dyDescent="0.2">
      <c r="A85" s="47" t="s">
        <v>2475</v>
      </c>
      <c r="B85" s="45"/>
      <c r="C85" s="45">
        <v>486</v>
      </c>
      <c r="D85" s="45">
        <v>486</v>
      </c>
      <c r="E85" s="310"/>
      <c r="F85" s="310"/>
      <c r="G85" s="310">
        <v>27</v>
      </c>
      <c r="H85" s="310">
        <v>27</v>
      </c>
      <c r="I85" s="310">
        <v>13.5</v>
      </c>
      <c r="J85" s="310">
        <v>13.5</v>
      </c>
      <c r="K85" s="41"/>
      <c r="L85" s="42"/>
      <c r="M85" s="42"/>
      <c r="N85" s="42"/>
      <c r="O85" s="43"/>
      <c r="P85" s="43"/>
      <c r="Q85" s="43"/>
      <c r="R85" s="43"/>
    </row>
    <row r="86" spans="1:18" x14ac:dyDescent="0.2">
      <c r="A86" s="47" t="s">
        <v>2474</v>
      </c>
      <c r="B86" s="45"/>
      <c r="C86" s="45">
        <v>177</v>
      </c>
      <c r="D86" s="45">
        <v>177</v>
      </c>
      <c r="E86" s="310"/>
      <c r="F86" s="310"/>
      <c r="G86" s="310">
        <v>9.83</v>
      </c>
      <c r="H86" s="310">
        <v>9.83</v>
      </c>
      <c r="I86" s="310">
        <v>4.92</v>
      </c>
      <c r="J86" s="310">
        <v>4.92</v>
      </c>
      <c r="K86" s="41"/>
      <c r="L86" s="42"/>
      <c r="M86" s="42"/>
      <c r="N86" s="42"/>
      <c r="O86" s="43"/>
      <c r="P86" s="43"/>
      <c r="Q86" s="43"/>
      <c r="R86" s="43"/>
    </row>
    <row r="87" spans="1:18" x14ac:dyDescent="0.2">
      <c r="A87" s="47" t="s">
        <v>2473</v>
      </c>
      <c r="B87" s="45"/>
      <c r="C87" s="45">
        <v>171</v>
      </c>
      <c r="D87" s="45">
        <v>171</v>
      </c>
      <c r="E87" s="310"/>
      <c r="F87" s="310"/>
      <c r="G87" s="310">
        <v>9.5</v>
      </c>
      <c r="H87" s="310">
        <v>9.5</v>
      </c>
      <c r="I87" s="310">
        <v>4.75</v>
      </c>
      <c r="J87" s="310">
        <v>4.75</v>
      </c>
      <c r="K87" s="41"/>
      <c r="L87" s="42"/>
      <c r="M87" s="42"/>
      <c r="N87" s="42"/>
      <c r="O87" s="43"/>
      <c r="P87" s="43"/>
      <c r="Q87" s="43"/>
      <c r="R87" s="43"/>
    </row>
    <row r="88" spans="1:18" x14ac:dyDescent="0.2">
      <c r="A88" s="47" t="s">
        <v>2472</v>
      </c>
      <c r="B88" s="45">
        <v>180</v>
      </c>
      <c r="C88" s="45"/>
      <c r="D88" s="45">
        <v>180</v>
      </c>
      <c r="E88" s="310">
        <v>10</v>
      </c>
      <c r="F88" s="310">
        <v>10</v>
      </c>
      <c r="G88" s="310"/>
      <c r="H88" s="310"/>
      <c r="I88" s="310">
        <v>5</v>
      </c>
      <c r="J88" s="310">
        <v>5</v>
      </c>
      <c r="K88" s="41"/>
      <c r="L88" s="42"/>
      <c r="M88" s="42"/>
      <c r="N88" s="42"/>
      <c r="O88" s="43"/>
      <c r="P88" s="43"/>
      <c r="Q88" s="43"/>
      <c r="R88" s="43"/>
    </row>
    <row r="89" spans="1:18" x14ac:dyDescent="0.2">
      <c r="A89" s="47" t="s">
        <v>2471</v>
      </c>
      <c r="B89" s="45">
        <v>192</v>
      </c>
      <c r="C89" s="45"/>
      <c r="D89" s="45">
        <v>192</v>
      </c>
      <c r="E89" s="310">
        <v>10.67</v>
      </c>
      <c r="F89" s="310">
        <v>10.67</v>
      </c>
      <c r="G89" s="310"/>
      <c r="H89" s="310"/>
      <c r="I89" s="310">
        <v>5.33</v>
      </c>
      <c r="J89" s="310">
        <v>5.33</v>
      </c>
      <c r="K89" s="41"/>
      <c r="L89" s="42"/>
      <c r="M89" s="42"/>
      <c r="N89" s="42"/>
      <c r="O89" s="43"/>
      <c r="P89" s="43"/>
      <c r="Q89" s="43"/>
      <c r="R89" s="43"/>
    </row>
    <row r="90" spans="1:18" x14ac:dyDescent="0.2">
      <c r="A90" s="47" t="s">
        <v>2470</v>
      </c>
      <c r="B90" s="45"/>
      <c r="C90" s="45">
        <v>168</v>
      </c>
      <c r="D90" s="45">
        <v>168</v>
      </c>
      <c r="E90" s="310"/>
      <c r="F90" s="310"/>
      <c r="G90" s="310">
        <v>9.33</v>
      </c>
      <c r="H90" s="310">
        <v>9.33</v>
      </c>
      <c r="I90" s="310">
        <v>4.67</v>
      </c>
      <c r="J90" s="310">
        <v>4.67</v>
      </c>
      <c r="K90" s="41"/>
      <c r="L90" s="42"/>
      <c r="M90" s="42"/>
      <c r="N90" s="42"/>
      <c r="O90" s="43"/>
      <c r="P90" s="43"/>
      <c r="Q90" s="43"/>
      <c r="R90" s="43"/>
    </row>
    <row r="91" spans="1:18" x14ac:dyDescent="0.2">
      <c r="A91" s="47" t="s">
        <v>2469</v>
      </c>
      <c r="B91" s="45">
        <v>150</v>
      </c>
      <c r="C91" s="45"/>
      <c r="D91" s="45">
        <v>150</v>
      </c>
      <c r="E91" s="310">
        <v>8.33</v>
      </c>
      <c r="F91" s="310">
        <v>8.33</v>
      </c>
      <c r="G91" s="310"/>
      <c r="H91" s="310"/>
      <c r="I91" s="310">
        <v>4.17</v>
      </c>
      <c r="J91" s="310">
        <v>4.17</v>
      </c>
      <c r="K91" s="41"/>
      <c r="L91" s="42"/>
      <c r="M91" s="42"/>
      <c r="N91" s="42"/>
      <c r="O91" s="43"/>
      <c r="P91" s="43"/>
      <c r="Q91" s="43"/>
      <c r="R91" s="43"/>
    </row>
    <row r="92" spans="1:18" x14ac:dyDescent="0.2">
      <c r="A92" s="47" t="s">
        <v>2468</v>
      </c>
      <c r="B92" s="45">
        <v>150</v>
      </c>
      <c r="C92" s="45"/>
      <c r="D92" s="45">
        <v>150</v>
      </c>
      <c r="E92" s="310">
        <v>8.33</v>
      </c>
      <c r="F92" s="310">
        <v>8.33</v>
      </c>
      <c r="G92" s="310"/>
      <c r="H92" s="310"/>
      <c r="I92" s="310">
        <v>4.17</v>
      </c>
      <c r="J92" s="310">
        <v>4.17</v>
      </c>
      <c r="K92" s="41"/>
      <c r="L92" s="42"/>
      <c r="M92" s="42"/>
      <c r="N92" s="42"/>
      <c r="O92" s="43"/>
      <c r="P92" s="43"/>
      <c r="Q92" s="43"/>
      <c r="R92" s="43"/>
    </row>
    <row r="93" spans="1:18" x14ac:dyDescent="0.2">
      <c r="A93" s="47" t="s">
        <v>2467</v>
      </c>
      <c r="B93" s="45">
        <v>150</v>
      </c>
      <c r="C93" s="45"/>
      <c r="D93" s="45">
        <v>150</v>
      </c>
      <c r="E93" s="310">
        <v>8.33</v>
      </c>
      <c r="F93" s="310">
        <v>8.33</v>
      </c>
      <c r="G93" s="310"/>
      <c r="H93" s="310"/>
      <c r="I93" s="310">
        <v>4.17</v>
      </c>
      <c r="J93" s="310">
        <v>4.17</v>
      </c>
      <c r="K93" s="41"/>
      <c r="L93" s="42"/>
      <c r="M93" s="42"/>
      <c r="N93" s="42"/>
      <c r="O93" s="43"/>
      <c r="P93" s="43"/>
      <c r="Q93" s="43"/>
      <c r="R93" s="43"/>
    </row>
    <row r="94" spans="1:18" x14ac:dyDescent="0.2">
      <c r="A94" s="47" t="s">
        <v>2466</v>
      </c>
      <c r="B94" s="45"/>
      <c r="C94" s="45">
        <v>135</v>
      </c>
      <c r="D94" s="45">
        <v>135</v>
      </c>
      <c r="E94" s="310"/>
      <c r="F94" s="310"/>
      <c r="G94" s="310">
        <v>7.5</v>
      </c>
      <c r="H94" s="310">
        <v>7.5</v>
      </c>
      <c r="I94" s="310">
        <v>3.75</v>
      </c>
      <c r="J94" s="310">
        <v>3.75</v>
      </c>
      <c r="K94" s="41"/>
      <c r="L94" s="42"/>
      <c r="M94" s="42"/>
      <c r="N94" s="42"/>
      <c r="O94" s="43"/>
      <c r="P94" s="43"/>
      <c r="Q94" s="43"/>
      <c r="R94" s="43"/>
    </row>
    <row r="95" spans="1:18" x14ac:dyDescent="0.2">
      <c r="A95" s="47" t="s">
        <v>2465</v>
      </c>
      <c r="B95" s="45"/>
      <c r="C95" s="45">
        <v>138</v>
      </c>
      <c r="D95" s="45">
        <v>138</v>
      </c>
      <c r="E95" s="310"/>
      <c r="F95" s="310"/>
      <c r="G95" s="310">
        <v>7.67</v>
      </c>
      <c r="H95" s="310">
        <v>7.67</v>
      </c>
      <c r="I95" s="310">
        <v>3.83</v>
      </c>
      <c r="J95" s="310">
        <v>3.83</v>
      </c>
      <c r="K95" s="41"/>
      <c r="L95" s="42"/>
      <c r="M95" s="42"/>
      <c r="N95" s="42"/>
      <c r="O95" s="43"/>
      <c r="P95" s="43"/>
      <c r="Q95" s="43"/>
      <c r="R95" s="43"/>
    </row>
    <row r="96" spans="1:18" x14ac:dyDescent="0.2">
      <c r="A96" s="47" t="s">
        <v>2464</v>
      </c>
      <c r="B96" s="45"/>
      <c r="C96" s="45">
        <v>135</v>
      </c>
      <c r="D96" s="45">
        <v>135</v>
      </c>
      <c r="E96" s="310"/>
      <c r="F96" s="310"/>
      <c r="G96" s="310">
        <v>7.5</v>
      </c>
      <c r="H96" s="310">
        <v>7.5</v>
      </c>
      <c r="I96" s="310">
        <v>3.75</v>
      </c>
      <c r="J96" s="310">
        <v>3.75</v>
      </c>
      <c r="K96" s="41"/>
      <c r="L96" s="42"/>
      <c r="M96" s="42"/>
      <c r="N96" s="42"/>
      <c r="O96" s="43"/>
      <c r="P96" s="43"/>
      <c r="Q96" s="43"/>
      <c r="R96" s="43"/>
    </row>
    <row r="97" spans="1:18" x14ac:dyDescent="0.2">
      <c r="A97" s="47" t="s">
        <v>2463</v>
      </c>
      <c r="B97" s="45">
        <v>150</v>
      </c>
      <c r="C97" s="45"/>
      <c r="D97" s="45">
        <v>150</v>
      </c>
      <c r="E97" s="310">
        <v>8.33</v>
      </c>
      <c r="F97" s="310">
        <v>8.33</v>
      </c>
      <c r="G97" s="310"/>
      <c r="H97" s="310"/>
      <c r="I97" s="310">
        <v>4.17</v>
      </c>
      <c r="J97" s="310">
        <v>4.17</v>
      </c>
      <c r="K97" s="41"/>
      <c r="L97" s="42"/>
      <c r="M97" s="42"/>
      <c r="N97" s="42"/>
      <c r="O97" s="43"/>
      <c r="P97" s="43"/>
      <c r="Q97" s="43"/>
      <c r="R97" s="43"/>
    </row>
    <row r="98" spans="1:18" x14ac:dyDescent="0.2">
      <c r="A98" s="47" t="s">
        <v>2462</v>
      </c>
      <c r="B98" s="45">
        <v>126</v>
      </c>
      <c r="C98" s="45"/>
      <c r="D98" s="45">
        <v>126</v>
      </c>
      <c r="E98" s="310">
        <v>7</v>
      </c>
      <c r="F98" s="310">
        <v>7</v>
      </c>
      <c r="G98" s="310"/>
      <c r="H98" s="310"/>
      <c r="I98" s="310">
        <v>3.5</v>
      </c>
      <c r="J98" s="310">
        <v>3.5</v>
      </c>
      <c r="K98" s="41"/>
      <c r="L98" s="42"/>
      <c r="M98" s="42"/>
      <c r="N98" s="42"/>
      <c r="O98" s="43"/>
      <c r="P98" s="43"/>
      <c r="Q98" s="43"/>
      <c r="R98" s="43"/>
    </row>
    <row r="99" spans="1:18" x14ac:dyDescent="0.2">
      <c r="A99" s="47" t="s">
        <v>2461</v>
      </c>
      <c r="B99" s="45">
        <v>126</v>
      </c>
      <c r="C99" s="45"/>
      <c r="D99" s="45">
        <v>126</v>
      </c>
      <c r="E99" s="310">
        <v>7</v>
      </c>
      <c r="F99" s="310">
        <v>7</v>
      </c>
      <c r="G99" s="310"/>
      <c r="H99" s="310"/>
      <c r="I99" s="310">
        <v>3.5</v>
      </c>
      <c r="J99" s="310">
        <v>3.5</v>
      </c>
      <c r="K99" s="41"/>
      <c r="L99" s="42"/>
      <c r="M99" s="42"/>
      <c r="N99" s="42"/>
      <c r="O99" s="43"/>
      <c r="P99" s="43"/>
      <c r="Q99" s="43"/>
      <c r="R99" s="43"/>
    </row>
    <row r="100" spans="1:18" x14ac:dyDescent="0.2">
      <c r="A100" s="47" t="s">
        <v>2460</v>
      </c>
      <c r="B100" s="45"/>
      <c r="C100" s="45">
        <v>135</v>
      </c>
      <c r="D100" s="45">
        <v>135</v>
      </c>
      <c r="E100" s="310"/>
      <c r="F100" s="310"/>
      <c r="G100" s="310">
        <v>7.5</v>
      </c>
      <c r="H100" s="310">
        <v>7.5</v>
      </c>
      <c r="I100" s="310">
        <v>3.75</v>
      </c>
      <c r="J100" s="310">
        <v>3.75</v>
      </c>
      <c r="K100" s="41"/>
      <c r="L100" s="42"/>
      <c r="M100" s="42"/>
      <c r="N100" s="42"/>
      <c r="O100" s="43"/>
      <c r="P100" s="43"/>
      <c r="Q100" s="43"/>
      <c r="R100" s="43"/>
    </row>
    <row r="101" spans="1:18" x14ac:dyDescent="0.2">
      <c r="A101" s="47" t="s">
        <v>2459</v>
      </c>
      <c r="B101" s="45">
        <v>126</v>
      </c>
      <c r="C101" s="45"/>
      <c r="D101" s="45">
        <v>126</v>
      </c>
      <c r="E101" s="310">
        <v>7</v>
      </c>
      <c r="F101" s="310">
        <v>7</v>
      </c>
      <c r="G101" s="310"/>
      <c r="H101" s="310"/>
      <c r="I101" s="310">
        <v>3.5</v>
      </c>
      <c r="J101" s="310">
        <v>3.5</v>
      </c>
      <c r="K101" s="41"/>
      <c r="L101" s="42"/>
      <c r="M101" s="42"/>
      <c r="N101" s="42"/>
      <c r="O101" s="43"/>
      <c r="P101" s="43"/>
      <c r="Q101" s="43"/>
      <c r="R101" s="43"/>
    </row>
    <row r="102" spans="1:18" x14ac:dyDescent="0.2">
      <c r="A102" s="47" t="s">
        <v>2542</v>
      </c>
      <c r="B102" s="45">
        <v>399</v>
      </c>
      <c r="C102" s="40">
        <v>1104</v>
      </c>
      <c r="D102" s="40">
        <v>1503</v>
      </c>
      <c r="E102" s="44">
        <v>22.17</v>
      </c>
      <c r="F102" s="44">
        <v>22.17</v>
      </c>
      <c r="G102" s="44">
        <v>61.33</v>
      </c>
      <c r="H102" s="44">
        <v>61.33</v>
      </c>
      <c r="I102" s="44">
        <v>41.75</v>
      </c>
      <c r="J102" s="44">
        <v>41.75</v>
      </c>
      <c r="K102" s="41"/>
      <c r="L102" s="42"/>
      <c r="M102" s="42"/>
      <c r="N102" s="42"/>
      <c r="O102" s="43"/>
      <c r="P102" s="43"/>
      <c r="Q102" s="43"/>
      <c r="R102" s="43"/>
    </row>
    <row r="103" spans="1:18" x14ac:dyDescent="0.2">
      <c r="A103" s="47" t="s">
        <v>2355</v>
      </c>
      <c r="B103" s="45">
        <v>99</v>
      </c>
      <c r="C103" s="45"/>
      <c r="D103" s="45">
        <v>99</v>
      </c>
      <c r="E103" s="305">
        <v>5.5</v>
      </c>
      <c r="F103" s="305">
        <v>5.5</v>
      </c>
      <c r="G103" s="305"/>
      <c r="H103" s="305"/>
      <c r="I103" s="305">
        <v>2.75</v>
      </c>
      <c r="J103" s="305">
        <v>2.75</v>
      </c>
      <c r="K103" s="41"/>
      <c r="L103" s="42"/>
      <c r="M103" s="42"/>
      <c r="N103" s="42"/>
      <c r="O103" s="43"/>
      <c r="P103" s="43"/>
      <c r="Q103" s="43"/>
      <c r="R103" s="43"/>
    </row>
    <row r="104" spans="1:18" x14ac:dyDescent="0.2">
      <c r="A104" s="47" t="s">
        <v>2354</v>
      </c>
      <c r="B104" s="45">
        <v>45</v>
      </c>
      <c r="C104" s="45"/>
      <c r="D104" s="45">
        <v>45</v>
      </c>
      <c r="E104" s="305">
        <v>2.5</v>
      </c>
      <c r="F104" s="305">
        <v>2.5</v>
      </c>
      <c r="G104" s="305"/>
      <c r="H104" s="305"/>
      <c r="I104" s="305">
        <v>1.25</v>
      </c>
      <c r="J104" s="305">
        <v>1.25</v>
      </c>
      <c r="K104" s="41"/>
      <c r="L104" s="42"/>
      <c r="M104" s="42"/>
      <c r="N104" s="42"/>
      <c r="O104" s="43"/>
      <c r="P104" s="43"/>
      <c r="Q104" s="43"/>
      <c r="R104" s="43"/>
    </row>
    <row r="105" spans="1:18" x14ac:dyDescent="0.2">
      <c r="A105" s="47" t="s">
        <v>2353</v>
      </c>
      <c r="B105" s="45">
        <v>42</v>
      </c>
      <c r="C105" s="45"/>
      <c r="D105" s="45">
        <v>42</v>
      </c>
      <c r="E105" s="305">
        <v>2.33</v>
      </c>
      <c r="F105" s="305">
        <v>2.33</v>
      </c>
      <c r="G105" s="305"/>
      <c r="H105" s="305"/>
      <c r="I105" s="305">
        <v>1.17</v>
      </c>
      <c r="J105" s="305">
        <v>1.17</v>
      </c>
      <c r="K105" s="41"/>
      <c r="L105" s="42"/>
      <c r="M105" s="42"/>
      <c r="N105" s="42"/>
      <c r="O105" s="43"/>
      <c r="P105" s="43"/>
      <c r="Q105" s="43"/>
      <c r="R105" s="43"/>
    </row>
    <row r="106" spans="1:18" x14ac:dyDescent="0.2">
      <c r="A106" s="47" t="s">
        <v>2352</v>
      </c>
      <c r="B106" s="45"/>
      <c r="C106" s="45">
        <v>48</v>
      </c>
      <c r="D106" s="45">
        <v>48</v>
      </c>
      <c r="E106" s="305"/>
      <c r="F106" s="305"/>
      <c r="G106" s="305">
        <v>2.67</v>
      </c>
      <c r="H106" s="305">
        <v>2.67</v>
      </c>
      <c r="I106" s="305">
        <v>1.33</v>
      </c>
      <c r="J106" s="305">
        <v>1.33</v>
      </c>
      <c r="K106" s="41"/>
      <c r="L106" s="42"/>
      <c r="M106" s="42"/>
      <c r="N106" s="42"/>
      <c r="O106" s="43"/>
      <c r="P106" s="43"/>
      <c r="Q106" s="43"/>
      <c r="R106" s="43"/>
    </row>
    <row r="107" spans="1:18" x14ac:dyDescent="0.2">
      <c r="A107" s="47" t="s">
        <v>2351</v>
      </c>
      <c r="B107" s="45">
        <v>48</v>
      </c>
      <c r="C107" s="45"/>
      <c r="D107" s="45">
        <v>48</v>
      </c>
      <c r="E107" s="305">
        <v>2.67</v>
      </c>
      <c r="F107" s="305">
        <v>2.67</v>
      </c>
      <c r="G107" s="305"/>
      <c r="H107" s="305"/>
      <c r="I107" s="305">
        <v>1.33</v>
      </c>
      <c r="J107" s="305">
        <v>1.33</v>
      </c>
      <c r="K107" s="41"/>
      <c r="L107" s="42"/>
      <c r="M107" s="42"/>
      <c r="N107" s="42"/>
      <c r="O107" s="43"/>
      <c r="P107" s="43"/>
      <c r="Q107" s="43"/>
      <c r="R107" s="43"/>
    </row>
    <row r="108" spans="1:18" x14ac:dyDescent="0.2">
      <c r="A108" s="47" t="s">
        <v>2350</v>
      </c>
      <c r="B108" s="45"/>
      <c r="C108" s="45">
        <v>48</v>
      </c>
      <c r="D108" s="45">
        <v>48</v>
      </c>
      <c r="E108" s="305"/>
      <c r="F108" s="305"/>
      <c r="G108" s="305">
        <v>2.67</v>
      </c>
      <c r="H108" s="305">
        <v>2.67</v>
      </c>
      <c r="I108" s="305">
        <v>1.33</v>
      </c>
      <c r="J108" s="305">
        <v>1.33</v>
      </c>
      <c r="K108" s="41"/>
      <c r="L108" s="42"/>
      <c r="M108" s="42"/>
      <c r="N108" s="42"/>
      <c r="O108" s="43"/>
      <c r="P108" s="43"/>
      <c r="Q108" s="43"/>
      <c r="R108" s="43"/>
    </row>
    <row r="109" spans="1:18" x14ac:dyDescent="0.2">
      <c r="A109" s="47" t="s">
        <v>2349</v>
      </c>
      <c r="B109" s="45">
        <v>51</v>
      </c>
      <c r="C109" s="45"/>
      <c r="D109" s="45">
        <v>51</v>
      </c>
      <c r="E109" s="305">
        <v>2.83</v>
      </c>
      <c r="F109" s="305">
        <v>2.83</v>
      </c>
      <c r="G109" s="305"/>
      <c r="H109" s="305"/>
      <c r="I109" s="305">
        <v>1.42</v>
      </c>
      <c r="J109" s="305">
        <v>1.42</v>
      </c>
      <c r="K109" s="41"/>
      <c r="L109" s="42"/>
      <c r="M109" s="42"/>
      <c r="N109" s="42"/>
      <c r="O109" s="43"/>
      <c r="P109" s="43"/>
      <c r="Q109" s="43"/>
      <c r="R109" s="43"/>
    </row>
    <row r="110" spans="1:18" x14ac:dyDescent="0.2">
      <c r="A110" s="47" t="s">
        <v>2348</v>
      </c>
      <c r="B110" s="45"/>
      <c r="C110" s="45">
        <v>24</v>
      </c>
      <c r="D110" s="45">
        <v>24</v>
      </c>
      <c r="E110" s="305"/>
      <c r="F110" s="305"/>
      <c r="G110" s="305">
        <v>1.33</v>
      </c>
      <c r="H110" s="305">
        <v>1.33</v>
      </c>
      <c r="I110" s="305">
        <v>0.67</v>
      </c>
      <c r="J110" s="305">
        <v>0.67</v>
      </c>
      <c r="K110" s="41"/>
      <c r="L110" s="42"/>
      <c r="M110" s="42"/>
      <c r="N110" s="42"/>
      <c r="O110" s="43"/>
      <c r="P110" s="43"/>
      <c r="Q110" s="43"/>
      <c r="R110" s="43"/>
    </row>
    <row r="111" spans="1:18" x14ac:dyDescent="0.2">
      <c r="A111" s="47" t="s">
        <v>2347</v>
      </c>
      <c r="B111" s="45">
        <v>45</v>
      </c>
      <c r="C111" s="45"/>
      <c r="D111" s="45">
        <v>45</v>
      </c>
      <c r="E111" s="305">
        <v>2.5</v>
      </c>
      <c r="F111" s="305">
        <v>2.5</v>
      </c>
      <c r="G111" s="305"/>
      <c r="H111" s="305"/>
      <c r="I111" s="305">
        <v>1.25</v>
      </c>
      <c r="J111" s="305">
        <v>1.25</v>
      </c>
      <c r="K111" s="41"/>
      <c r="L111" s="42"/>
      <c r="M111" s="42"/>
      <c r="N111" s="42"/>
      <c r="O111" s="43"/>
      <c r="P111" s="43"/>
      <c r="Q111" s="43"/>
      <c r="R111" s="43"/>
    </row>
    <row r="112" spans="1:18" x14ac:dyDescent="0.2">
      <c r="A112" s="47" t="s">
        <v>2346</v>
      </c>
      <c r="B112" s="45"/>
      <c r="C112" s="45">
        <v>30</v>
      </c>
      <c r="D112" s="45">
        <v>30</v>
      </c>
      <c r="E112" s="305"/>
      <c r="F112" s="305"/>
      <c r="G112" s="305">
        <v>1.67</v>
      </c>
      <c r="H112" s="305">
        <v>1.67</v>
      </c>
      <c r="I112" s="305">
        <v>0.83</v>
      </c>
      <c r="J112" s="305">
        <v>0.83</v>
      </c>
      <c r="K112" s="41"/>
      <c r="L112" s="42"/>
      <c r="M112" s="42"/>
      <c r="N112" s="42"/>
      <c r="O112" s="43"/>
      <c r="P112" s="43"/>
      <c r="Q112" s="43"/>
      <c r="R112" s="43"/>
    </row>
    <row r="113" spans="1:18" x14ac:dyDescent="0.2">
      <c r="A113" s="47" t="s">
        <v>2345</v>
      </c>
      <c r="B113" s="45"/>
      <c r="C113" s="45">
        <v>39</v>
      </c>
      <c r="D113" s="45">
        <v>39</v>
      </c>
      <c r="E113" s="305"/>
      <c r="F113" s="305"/>
      <c r="G113" s="305">
        <v>2.17</v>
      </c>
      <c r="H113" s="305">
        <v>2.17</v>
      </c>
      <c r="I113" s="305">
        <v>1.08</v>
      </c>
      <c r="J113" s="305">
        <v>1.08</v>
      </c>
      <c r="K113" s="41"/>
      <c r="L113" s="42"/>
      <c r="M113" s="42"/>
      <c r="N113" s="42"/>
      <c r="O113" s="43"/>
      <c r="P113" s="43"/>
      <c r="Q113" s="43"/>
      <c r="R113" s="43"/>
    </row>
    <row r="114" spans="1:18" x14ac:dyDescent="0.2">
      <c r="A114" s="47" t="s">
        <v>2344</v>
      </c>
      <c r="B114" s="45"/>
      <c r="C114" s="45">
        <v>39</v>
      </c>
      <c r="D114" s="45">
        <v>39</v>
      </c>
      <c r="E114" s="305"/>
      <c r="F114" s="305"/>
      <c r="G114" s="305">
        <v>2.17</v>
      </c>
      <c r="H114" s="305">
        <v>2.17</v>
      </c>
      <c r="I114" s="305">
        <v>1.08</v>
      </c>
      <c r="J114" s="305">
        <v>1.08</v>
      </c>
      <c r="K114" s="41"/>
      <c r="L114" s="42"/>
      <c r="M114" s="42"/>
      <c r="N114" s="42"/>
      <c r="O114" s="43"/>
      <c r="P114" s="43"/>
      <c r="Q114" s="43"/>
      <c r="R114" s="43"/>
    </row>
    <row r="115" spans="1:18" x14ac:dyDescent="0.2">
      <c r="A115" s="47" t="s">
        <v>2343</v>
      </c>
      <c r="B115" s="45">
        <v>45</v>
      </c>
      <c r="C115" s="45"/>
      <c r="D115" s="45">
        <v>45</v>
      </c>
      <c r="E115" s="305">
        <v>2.5</v>
      </c>
      <c r="F115" s="305">
        <v>2.5</v>
      </c>
      <c r="G115" s="305"/>
      <c r="H115" s="305"/>
      <c r="I115" s="305">
        <v>1.25</v>
      </c>
      <c r="J115" s="305">
        <v>1.25</v>
      </c>
      <c r="K115" s="41"/>
      <c r="L115" s="42"/>
      <c r="M115" s="42"/>
      <c r="N115" s="42"/>
      <c r="O115" s="43"/>
      <c r="P115" s="43"/>
      <c r="Q115" s="43"/>
      <c r="R115" s="43"/>
    </row>
    <row r="116" spans="1:18" x14ac:dyDescent="0.2">
      <c r="A116" s="47" t="s">
        <v>2342</v>
      </c>
      <c r="B116" s="45"/>
      <c r="C116" s="45">
        <v>45</v>
      </c>
      <c r="D116" s="45">
        <v>45</v>
      </c>
      <c r="E116" s="305"/>
      <c r="F116" s="305"/>
      <c r="G116" s="305">
        <v>2.5</v>
      </c>
      <c r="H116" s="305">
        <v>2.5</v>
      </c>
      <c r="I116" s="305">
        <v>1.25</v>
      </c>
      <c r="J116" s="305">
        <v>1.25</v>
      </c>
      <c r="K116" s="41"/>
      <c r="L116" s="42"/>
      <c r="M116" s="42"/>
      <c r="N116" s="42"/>
      <c r="O116" s="43"/>
      <c r="P116" s="43"/>
      <c r="Q116" s="43"/>
      <c r="R116" s="43"/>
    </row>
    <row r="117" spans="1:18" x14ac:dyDescent="0.2">
      <c r="A117" s="47" t="s">
        <v>2341</v>
      </c>
      <c r="B117" s="45"/>
      <c r="C117" s="45">
        <v>36</v>
      </c>
      <c r="D117" s="45">
        <v>36</v>
      </c>
      <c r="E117" s="305"/>
      <c r="F117" s="305"/>
      <c r="G117" s="305">
        <v>2</v>
      </c>
      <c r="H117" s="305">
        <v>2</v>
      </c>
      <c r="I117" s="305">
        <v>1</v>
      </c>
      <c r="J117" s="305">
        <v>1</v>
      </c>
      <c r="K117" s="41"/>
      <c r="L117" s="42"/>
      <c r="M117" s="42"/>
      <c r="N117" s="42"/>
      <c r="O117" s="43"/>
      <c r="P117" s="43"/>
      <c r="Q117" s="43"/>
      <c r="R117" s="43"/>
    </row>
    <row r="118" spans="1:18" x14ac:dyDescent="0.2">
      <c r="A118" s="318" t="s">
        <v>2898</v>
      </c>
      <c r="B118" s="316">
        <f>SUM(B119:B144)</f>
        <v>4881</v>
      </c>
      <c r="C118" s="316">
        <f>SUM(C119:C144)</f>
        <v>5397</v>
      </c>
      <c r="D118" s="316">
        <f t="shared" ref="D118:J118" si="5">SUM(D119:D144)</f>
        <v>10278</v>
      </c>
      <c r="E118" s="315">
        <f t="shared" si="5"/>
        <v>271.18</v>
      </c>
      <c r="F118" s="315">
        <f t="shared" si="5"/>
        <v>271.18</v>
      </c>
      <c r="G118" s="315">
        <f t="shared" si="5"/>
        <v>299.85000000000008</v>
      </c>
      <c r="H118" s="315">
        <f t="shared" si="5"/>
        <v>299.85000000000008</v>
      </c>
      <c r="I118" s="315">
        <f t="shared" si="5"/>
        <v>285.46999999999997</v>
      </c>
      <c r="J118" s="315">
        <f t="shared" si="5"/>
        <v>285.46999999999997</v>
      </c>
      <c r="K118" s="311"/>
      <c r="L118" s="311"/>
      <c r="M118" s="311"/>
      <c r="N118" s="311"/>
      <c r="O118" s="311"/>
      <c r="P118" s="311"/>
      <c r="Q118" s="311"/>
      <c r="R118" s="311"/>
    </row>
    <row r="119" spans="1:18" x14ac:dyDescent="0.2">
      <c r="A119" s="47" t="s">
        <v>2538</v>
      </c>
      <c r="B119" s="45">
        <v>228</v>
      </c>
      <c r="C119" s="45"/>
      <c r="D119" s="45">
        <v>228</v>
      </c>
      <c r="E119" s="310">
        <v>12.67</v>
      </c>
      <c r="F119" s="310">
        <v>12.67</v>
      </c>
      <c r="G119" s="310"/>
      <c r="H119" s="310"/>
      <c r="I119" s="310">
        <v>6.33</v>
      </c>
      <c r="J119" s="310">
        <v>6.33</v>
      </c>
      <c r="K119" s="41"/>
      <c r="L119" s="42"/>
      <c r="M119" s="42"/>
      <c r="N119" s="42"/>
      <c r="O119" s="43"/>
      <c r="P119" s="43"/>
      <c r="Q119" s="43"/>
      <c r="R119" s="43"/>
    </row>
    <row r="120" spans="1:18" x14ac:dyDescent="0.2">
      <c r="A120" s="47" t="s">
        <v>2432</v>
      </c>
      <c r="B120" s="45">
        <v>399</v>
      </c>
      <c r="C120" s="45"/>
      <c r="D120" s="45">
        <v>399</v>
      </c>
      <c r="E120" s="310">
        <v>22.17</v>
      </c>
      <c r="F120" s="310">
        <v>22.17</v>
      </c>
      <c r="G120" s="310"/>
      <c r="H120" s="310"/>
      <c r="I120" s="310">
        <v>11.08</v>
      </c>
      <c r="J120" s="310">
        <v>11.08</v>
      </c>
      <c r="K120" s="41"/>
      <c r="L120" s="42"/>
      <c r="M120" s="42"/>
      <c r="N120" s="42"/>
      <c r="O120" s="43"/>
      <c r="P120" s="43"/>
      <c r="Q120" s="43"/>
      <c r="R120" s="43"/>
    </row>
    <row r="121" spans="1:18" x14ac:dyDescent="0.2">
      <c r="A121" s="47" t="s">
        <v>2431</v>
      </c>
      <c r="B121" s="45">
        <v>447</v>
      </c>
      <c r="C121" s="45"/>
      <c r="D121" s="45">
        <v>447</v>
      </c>
      <c r="E121" s="310">
        <v>24.83</v>
      </c>
      <c r="F121" s="310">
        <v>24.83</v>
      </c>
      <c r="G121" s="310"/>
      <c r="H121" s="310"/>
      <c r="I121" s="310">
        <v>12.42</v>
      </c>
      <c r="J121" s="310">
        <v>12.42</v>
      </c>
      <c r="K121" s="41"/>
      <c r="L121" s="42"/>
      <c r="M121" s="42"/>
      <c r="N121" s="42"/>
      <c r="O121" s="43"/>
      <c r="P121" s="43"/>
      <c r="Q121" s="43"/>
      <c r="R121" s="43"/>
    </row>
    <row r="122" spans="1:18" x14ac:dyDescent="0.2">
      <c r="A122" s="47" t="s">
        <v>2430</v>
      </c>
      <c r="B122" s="45"/>
      <c r="C122" s="45">
        <v>417</v>
      </c>
      <c r="D122" s="45">
        <v>417</v>
      </c>
      <c r="E122" s="310"/>
      <c r="F122" s="310"/>
      <c r="G122" s="310">
        <v>23.17</v>
      </c>
      <c r="H122" s="310">
        <v>23.17</v>
      </c>
      <c r="I122" s="310">
        <v>11.58</v>
      </c>
      <c r="J122" s="310">
        <v>11.58</v>
      </c>
      <c r="K122" s="41"/>
      <c r="L122" s="42"/>
      <c r="M122" s="42"/>
      <c r="N122" s="42"/>
      <c r="O122" s="43"/>
      <c r="P122" s="43"/>
      <c r="Q122" s="43"/>
      <c r="R122" s="43"/>
    </row>
    <row r="123" spans="1:18" x14ac:dyDescent="0.2">
      <c r="A123" s="47" t="s">
        <v>2429</v>
      </c>
      <c r="B123" s="45">
        <v>48</v>
      </c>
      <c r="C123" s="45"/>
      <c r="D123" s="45">
        <v>48</v>
      </c>
      <c r="E123" s="310">
        <v>2.67</v>
      </c>
      <c r="F123" s="310">
        <v>2.67</v>
      </c>
      <c r="G123" s="310"/>
      <c r="H123" s="310"/>
      <c r="I123" s="310">
        <v>1.33</v>
      </c>
      <c r="J123" s="310">
        <v>1.33</v>
      </c>
      <c r="K123" s="41"/>
      <c r="L123" s="42"/>
      <c r="M123" s="42"/>
      <c r="N123" s="42"/>
      <c r="O123" s="43"/>
      <c r="P123" s="43"/>
      <c r="Q123" s="43"/>
      <c r="R123" s="43"/>
    </row>
    <row r="124" spans="1:18" x14ac:dyDescent="0.2">
      <c r="A124" s="47" t="s">
        <v>2418</v>
      </c>
      <c r="B124" s="45">
        <v>645</v>
      </c>
      <c r="C124" s="40">
        <v>1980</v>
      </c>
      <c r="D124" s="40">
        <v>2625</v>
      </c>
      <c r="E124" s="310">
        <v>35.83</v>
      </c>
      <c r="F124" s="310">
        <v>35.83</v>
      </c>
      <c r="G124" s="310">
        <v>110</v>
      </c>
      <c r="H124" s="310">
        <v>110</v>
      </c>
      <c r="I124" s="310">
        <v>72.92</v>
      </c>
      <c r="J124" s="310">
        <v>72.92</v>
      </c>
      <c r="K124" s="41"/>
      <c r="L124" s="42"/>
      <c r="M124" s="42"/>
      <c r="N124" s="42"/>
      <c r="O124" s="43"/>
      <c r="P124" s="43"/>
      <c r="Q124" s="43"/>
      <c r="R124" s="43"/>
    </row>
    <row r="125" spans="1:18" x14ac:dyDescent="0.2">
      <c r="A125" s="47" t="s">
        <v>2417</v>
      </c>
      <c r="B125" s="40">
        <v>1998</v>
      </c>
      <c r="C125" s="45">
        <v>453</v>
      </c>
      <c r="D125" s="40">
        <v>2451</v>
      </c>
      <c r="E125" s="310">
        <v>111</v>
      </c>
      <c r="F125" s="310">
        <v>111</v>
      </c>
      <c r="G125" s="310">
        <v>25.17</v>
      </c>
      <c r="H125" s="310">
        <v>25.17</v>
      </c>
      <c r="I125" s="310">
        <v>68.08</v>
      </c>
      <c r="J125" s="310">
        <v>68.08</v>
      </c>
      <c r="K125" s="41"/>
      <c r="L125" s="42"/>
      <c r="M125" s="42"/>
      <c r="N125" s="42"/>
      <c r="O125" s="43"/>
      <c r="P125" s="43"/>
      <c r="Q125" s="43"/>
      <c r="R125" s="43"/>
    </row>
    <row r="126" spans="1:18" x14ac:dyDescent="0.2">
      <c r="A126" s="47" t="s">
        <v>2416</v>
      </c>
      <c r="B126" s="45"/>
      <c r="C126" s="45">
        <v>999</v>
      </c>
      <c r="D126" s="45">
        <v>999</v>
      </c>
      <c r="E126" s="310"/>
      <c r="F126" s="310"/>
      <c r="G126" s="310">
        <v>55.5</v>
      </c>
      <c r="H126" s="310">
        <v>55.5</v>
      </c>
      <c r="I126" s="310">
        <v>27.75</v>
      </c>
      <c r="J126" s="310">
        <v>27.75</v>
      </c>
      <c r="K126" s="41"/>
      <c r="L126" s="42"/>
      <c r="M126" s="42"/>
      <c r="N126" s="42"/>
      <c r="O126" s="43"/>
      <c r="P126" s="43"/>
      <c r="Q126" s="43"/>
      <c r="R126" s="43"/>
    </row>
    <row r="127" spans="1:18" x14ac:dyDescent="0.2">
      <c r="A127" s="47" t="s">
        <v>2415</v>
      </c>
      <c r="B127" s="45">
        <v>453</v>
      </c>
      <c r="C127" s="45"/>
      <c r="D127" s="45">
        <v>453</v>
      </c>
      <c r="E127" s="310">
        <v>25.17</v>
      </c>
      <c r="F127" s="310">
        <v>25.17</v>
      </c>
      <c r="G127" s="310"/>
      <c r="H127" s="310"/>
      <c r="I127" s="310">
        <v>12.58</v>
      </c>
      <c r="J127" s="310">
        <v>12.58</v>
      </c>
      <c r="K127" s="41"/>
      <c r="L127" s="42"/>
      <c r="M127" s="42"/>
      <c r="N127" s="42"/>
      <c r="O127" s="43"/>
      <c r="P127" s="43"/>
      <c r="Q127" s="43"/>
      <c r="R127" s="43"/>
    </row>
    <row r="128" spans="1:18" x14ac:dyDescent="0.2">
      <c r="A128" s="47" t="s">
        <v>2414</v>
      </c>
      <c r="B128" s="45"/>
      <c r="C128" s="45">
        <v>411</v>
      </c>
      <c r="D128" s="45">
        <v>411</v>
      </c>
      <c r="E128" s="310"/>
      <c r="F128" s="310"/>
      <c r="G128" s="310">
        <v>22.83</v>
      </c>
      <c r="H128" s="310">
        <v>22.83</v>
      </c>
      <c r="I128" s="310">
        <v>11.42</v>
      </c>
      <c r="J128" s="310">
        <v>11.42</v>
      </c>
      <c r="K128" s="41"/>
      <c r="L128" s="42"/>
      <c r="M128" s="42"/>
      <c r="N128" s="42"/>
      <c r="O128" s="43"/>
      <c r="P128" s="43"/>
      <c r="Q128" s="43"/>
      <c r="R128" s="43"/>
    </row>
    <row r="129" spans="1:18" x14ac:dyDescent="0.2">
      <c r="A129" s="47" t="s">
        <v>2413</v>
      </c>
      <c r="B129" s="45">
        <v>48</v>
      </c>
      <c r="C129" s="45"/>
      <c r="D129" s="45">
        <v>48</v>
      </c>
      <c r="E129" s="310">
        <v>2.67</v>
      </c>
      <c r="F129" s="310">
        <v>2.67</v>
      </c>
      <c r="G129" s="310"/>
      <c r="H129" s="310"/>
      <c r="I129" s="310">
        <v>1.33</v>
      </c>
      <c r="J129" s="310">
        <v>1.33</v>
      </c>
      <c r="K129" s="41"/>
      <c r="L129" s="42"/>
      <c r="M129" s="42"/>
      <c r="N129" s="42"/>
      <c r="O129" s="43"/>
      <c r="P129" s="43"/>
      <c r="Q129" s="43"/>
      <c r="R129" s="43"/>
    </row>
    <row r="130" spans="1:18" x14ac:dyDescent="0.2">
      <c r="A130" s="47" t="s">
        <v>2412</v>
      </c>
      <c r="B130" s="45"/>
      <c r="C130" s="45">
        <v>408</v>
      </c>
      <c r="D130" s="45">
        <v>408</v>
      </c>
      <c r="E130" s="310"/>
      <c r="F130" s="310"/>
      <c r="G130" s="310">
        <v>22.67</v>
      </c>
      <c r="H130" s="310">
        <v>22.67</v>
      </c>
      <c r="I130" s="310">
        <v>11.33</v>
      </c>
      <c r="J130" s="310">
        <v>11.33</v>
      </c>
      <c r="K130" s="41"/>
      <c r="L130" s="42"/>
      <c r="M130" s="42"/>
      <c r="N130" s="42"/>
      <c r="O130" s="43"/>
      <c r="P130" s="43"/>
      <c r="Q130" s="43"/>
      <c r="R130" s="43"/>
    </row>
    <row r="131" spans="1:18" x14ac:dyDescent="0.2">
      <c r="A131" s="47" t="s">
        <v>2411</v>
      </c>
      <c r="B131" s="45"/>
      <c r="C131" s="45">
        <v>72</v>
      </c>
      <c r="D131" s="45">
        <v>72</v>
      </c>
      <c r="E131" s="310"/>
      <c r="F131" s="310"/>
      <c r="G131" s="310">
        <v>4</v>
      </c>
      <c r="H131" s="310">
        <v>4</v>
      </c>
      <c r="I131" s="310">
        <v>2</v>
      </c>
      <c r="J131" s="310">
        <v>2</v>
      </c>
      <c r="K131" s="41"/>
      <c r="L131" s="42"/>
      <c r="M131" s="42"/>
      <c r="N131" s="42"/>
      <c r="O131" s="43"/>
      <c r="P131" s="43"/>
      <c r="Q131" s="43"/>
      <c r="R131" s="43"/>
    </row>
    <row r="132" spans="1:18" x14ac:dyDescent="0.2">
      <c r="A132" s="47" t="s">
        <v>2410</v>
      </c>
      <c r="B132" s="45">
        <v>99</v>
      </c>
      <c r="C132" s="45"/>
      <c r="D132" s="45">
        <v>99</v>
      </c>
      <c r="E132" s="310">
        <v>5.5</v>
      </c>
      <c r="F132" s="310">
        <v>5.5</v>
      </c>
      <c r="G132" s="310"/>
      <c r="H132" s="310"/>
      <c r="I132" s="310">
        <v>2.75</v>
      </c>
      <c r="J132" s="310">
        <v>2.75</v>
      </c>
      <c r="K132" s="41"/>
      <c r="L132" s="42"/>
      <c r="M132" s="42"/>
      <c r="N132" s="42"/>
      <c r="O132" s="43"/>
      <c r="P132" s="43"/>
      <c r="Q132" s="43"/>
      <c r="R132" s="43"/>
    </row>
    <row r="133" spans="1:18" x14ac:dyDescent="0.2">
      <c r="A133" s="47" t="s">
        <v>2409</v>
      </c>
      <c r="B133" s="45">
        <v>99</v>
      </c>
      <c r="C133" s="45"/>
      <c r="D133" s="45">
        <v>99</v>
      </c>
      <c r="E133" s="310">
        <v>5.5</v>
      </c>
      <c r="F133" s="310">
        <v>5.5</v>
      </c>
      <c r="G133" s="310"/>
      <c r="H133" s="310"/>
      <c r="I133" s="310">
        <v>2.75</v>
      </c>
      <c r="J133" s="310">
        <v>2.75</v>
      </c>
      <c r="K133" s="41"/>
      <c r="L133" s="42"/>
      <c r="M133" s="42"/>
      <c r="N133" s="42"/>
      <c r="O133" s="43"/>
      <c r="P133" s="43"/>
      <c r="Q133" s="43"/>
      <c r="R133" s="43"/>
    </row>
    <row r="134" spans="1:18" x14ac:dyDescent="0.2">
      <c r="A134" s="47" t="s">
        <v>2408</v>
      </c>
      <c r="B134" s="45">
        <v>99</v>
      </c>
      <c r="C134" s="45"/>
      <c r="D134" s="45">
        <v>99</v>
      </c>
      <c r="E134" s="310">
        <v>5.5</v>
      </c>
      <c r="F134" s="310">
        <v>5.5</v>
      </c>
      <c r="G134" s="310"/>
      <c r="H134" s="310"/>
      <c r="I134" s="310">
        <v>2.75</v>
      </c>
      <c r="J134" s="310">
        <v>2.75</v>
      </c>
      <c r="K134" s="41"/>
      <c r="L134" s="42"/>
      <c r="M134" s="42"/>
      <c r="N134" s="42"/>
      <c r="O134" s="43"/>
      <c r="P134" s="43"/>
      <c r="Q134" s="43"/>
      <c r="R134" s="43"/>
    </row>
    <row r="135" spans="1:18" x14ac:dyDescent="0.2">
      <c r="A135" s="47" t="s">
        <v>2407</v>
      </c>
      <c r="B135" s="45">
        <v>99</v>
      </c>
      <c r="C135" s="45"/>
      <c r="D135" s="45">
        <v>99</v>
      </c>
      <c r="E135" s="310">
        <v>5.5</v>
      </c>
      <c r="F135" s="310">
        <v>5.5</v>
      </c>
      <c r="G135" s="310"/>
      <c r="H135" s="310"/>
      <c r="I135" s="310">
        <v>2.75</v>
      </c>
      <c r="J135" s="310">
        <v>2.75</v>
      </c>
      <c r="K135" s="41"/>
      <c r="L135" s="42"/>
      <c r="M135" s="42"/>
      <c r="N135" s="42"/>
      <c r="O135" s="43"/>
      <c r="P135" s="43"/>
      <c r="Q135" s="43"/>
      <c r="R135" s="43"/>
    </row>
    <row r="136" spans="1:18" x14ac:dyDescent="0.2">
      <c r="A136" s="47" t="s">
        <v>2406</v>
      </c>
      <c r="B136" s="45"/>
      <c r="C136" s="45">
        <v>99</v>
      </c>
      <c r="D136" s="45">
        <v>99</v>
      </c>
      <c r="E136" s="310"/>
      <c r="F136" s="310"/>
      <c r="G136" s="310">
        <v>5.5</v>
      </c>
      <c r="H136" s="310">
        <v>5.5</v>
      </c>
      <c r="I136" s="310">
        <v>2.75</v>
      </c>
      <c r="J136" s="310">
        <v>2.75</v>
      </c>
      <c r="K136" s="41"/>
      <c r="L136" s="42"/>
      <c r="M136" s="42"/>
      <c r="N136" s="42"/>
      <c r="O136" s="43"/>
      <c r="P136" s="43"/>
      <c r="Q136" s="43"/>
      <c r="R136" s="43"/>
    </row>
    <row r="137" spans="1:18" x14ac:dyDescent="0.2">
      <c r="A137" s="47" t="s">
        <v>2405</v>
      </c>
      <c r="B137" s="45"/>
      <c r="C137" s="45">
        <v>102</v>
      </c>
      <c r="D137" s="45">
        <v>102</v>
      </c>
      <c r="E137" s="310"/>
      <c r="F137" s="310"/>
      <c r="G137" s="310">
        <v>5.67</v>
      </c>
      <c r="H137" s="310">
        <v>5.67</v>
      </c>
      <c r="I137" s="310">
        <v>2.83</v>
      </c>
      <c r="J137" s="310">
        <v>2.83</v>
      </c>
      <c r="K137" s="41"/>
      <c r="L137" s="42"/>
      <c r="M137" s="42"/>
      <c r="N137" s="42"/>
      <c r="O137" s="43"/>
      <c r="P137" s="43"/>
      <c r="Q137" s="43"/>
      <c r="R137" s="43"/>
    </row>
    <row r="138" spans="1:18" x14ac:dyDescent="0.2">
      <c r="A138" s="47" t="s">
        <v>2404</v>
      </c>
      <c r="B138" s="45"/>
      <c r="C138" s="45">
        <v>102</v>
      </c>
      <c r="D138" s="45">
        <v>102</v>
      </c>
      <c r="E138" s="310"/>
      <c r="F138" s="310"/>
      <c r="G138" s="310">
        <v>5.67</v>
      </c>
      <c r="H138" s="310">
        <v>5.67</v>
      </c>
      <c r="I138" s="310">
        <v>2.83</v>
      </c>
      <c r="J138" s="310">
        <v>2.83</v>
      </c>
      <c r="K138" s="41"/>
      <c r="L138" s="42"/>
      <c r="M138" s="42"/>
      <c r="N138" s="42"/>
      <c r="O138" s="43"/>
      <c r="P138" s="43"/>
      <c r="Q138" s="43"/>
      <c r="R138" s="43"/>
    </row>
    <row r="139" spans="1:18" x14ac:dyDescent="0.2">
      <c r="A139" s="47" t="s">
        <v>2403</v>
      </c>
      <c r="B139" s="45"/>
      <c r="C139" s="45">
        <v>93</v>
      </c>
      <c r="D139" s="45">
        <v>93</v>
      </c>
      <c r="E139" s="310"/>
      <c r="F139" s="310"/>
      <c r="G139" s="310">
        <v>5.17</v>
      </c>
      <c r="H139" s="310">
        <v>5.17</v>
      </c>
      <c r="I139" s="310">
        <v>2.58</v>
      </c>
      <c r="J139" s="310">
        <v>2.58</v>
      </c>
      <c r="K139" s="41"/>
      <c r="L139" s="42"/>
      <c r="M139" s="42"/>
      <c r="N139" s="42"/>
      <c r="O139" s="43"/>
      <c r="P139" s="43"/>
      <c r="Q139" s="43"/>
      <c r="R139" s="43"/>
    </row>
    <row r="140" spans="1:18" x14ac:dyDescent="0.2">
      <c r="A140" s="47" t="s">
        <v>2402</v>
      </c>
      <c r="B140" s="45"/>
      <c r="C140" s="45">
        <v>99</v>
      </c>
      <c r="D140" s="45">
        <v>99</v>
      </c>
      <c r="E140" s="310"/>
      <c r="F140" s="310"/>
      <c r="G140" s="310">
        <v>5.5</v>
      </c>
      <c r="H140" s="310">
        <v>5.5</v>
      </c>
      <c r="I140" s="310">
        <v>2.75</v>
      </c>
      <c r="J140" s="310">
        <v>2.75</v>
      </c>
      <c r="K140" s="41"/>
      <c r="L140" s="42"/>
      <c r="M140" s="42"/>
      <c r="N140" s="42"/>
      <c r="O140" s="43"/>
      <c r="P140" s="43"/>
      <c r="Q140" s="43"/>
      <c r="R140" s="43"/>
    </row>
    <row r="141" spans="1:18" x14ac:dyDescent="0.2">
      <c r="A141" s="47" t="s">
        <v>2401</v>
      </c>
      <c r="B141" s="45">
        <v>75</v>
      </c>
      <c r="C141" s="45"/>
      <c r="D141" s="45">
        <v>75</v>
      </c>
      <c r="E141" s="310">
        <v>4.17</v>
      </c>
      <c r="F141" s="310">
        <v>4.17</v>
      </c>
      <c r="G141" s="310"/>
      <c r="H141" s="310"/>
      <c r="I141" s="310">
        <v>2.08</v>
      </c>
      <c r="J141" s="310">
        <v>2.08</v>
      </c>
      <c r="K141" s="41"/>
      <c r="L141" s="42"/>
      <c r="M141" s="42"/>
      <c r="N141" s="42"/>
      <c r="O141" s="43"/>
      <c r="P141" s="43"/>
      <c r="Q141" s="43"/>
      <c r="R141" s="43"/>
    </row>
    <row r="142" spans="1:18" x14ac:dyDescent="0.2">
      <c r="A142" s="47" t="s">
        <v>2400</v>
      </c>
      <c r="B142" s="45">
        <v>72</v>
      </c>
      <c r="C142" s="45"/>
      <c r="D142" s="45">
        <v>72</v>
      </c>
      <c r="E142" s="310">
        <v>4</v>
      </c>
      <c r="F142" s="310">
        <v>4</v>
      </c>
      <c r="G142" s="310"/>
      <c r="H142" s="310"/>
      <c r="I142" s="310">
        <v>2</v>
      </c>
      <c r="J142" s="310">
        <v>2</v>
      </c>
      <c r="K142" s="41"/>
      <c r="L142" s="42"/>
      <c r="M142" s="42"/>
      <c r="N142" s="42"/>
      <c r="O142" s="43"/>
      <c r="P142" s="43"/>
      <c r="Q142" s="43"/>
      <c r="R142" s="43"/>
    </row>
    <row r="143" spans="1:18" x14ac:dyDescent="0.2">
      <c r="A143" s="47" t="s">
        <v>2399</v>
      </c>
      <c r="B143" s="45">
        <v>72</v>
      </c>
      <c r="C143" s="45"/>
      <c r="D143" s="45">
        <v>72</v>
      </c>
      <c r="E143" s="310">
        <v>4</v>
      </c>
      <c r="F143" s="310">
        <v>4</v>
      </c>
      <c r="G143" s="310"/>
      <c r="H143" s="310"/>
      <c r="I143" s="310">
        <v>2</v>
      </c>
      <c r="J143" s="310">
        <v>2</v>
      </c>
      <c r="K143" s="41"/>
      <c r="L143" s="42"/>
      <c r="M143" s="42"/>
      <c r="N143" s="42"/>
      <c r="O143" s="43"/>
      <c r="P143" s="43"/>
      <c r="Q143" s="43"/>
      <c r="R143" s="43"/>
    </row>
    <row r="144" spans="1:18" x14ac:dyDescent="0.2">
      <c r="A144" s="47" t="s">
        <v>2355</v>
      </c>
      <c r="B144" s="45"/>
      <c r="C144" s="45">
        <v>162</v>
      </c>
      <c r="D144" s="45">
        <v>162</v>
      </c>
      <c r="E144" s="310"/>
      <c r="F144" s="310"/>
      <c r="G144" s="310">
        <v>9</v>
      </c>
      <c r="H144" s="310">
        <v>9</v>
      </c>
      <c r="I144" s="310">
        <v>4.5</v>
      </c>
      <c r="J144" s="310">
        <v>4.5</v>
      </c>
      <c r="K144" s="41"/>
      <c r="L144" s="42"/>
      <c r="M144" s="42"/>
      <c r="N144" s="42"/>
      <c r="O144" s="43"/>
      <c r="P144" s="43"/>
      <c r="Q144" s="43"/>
      <c r="R144" s="43"/>
    </row>
    <row r="145" spans="1:18" x14ac:dyDescent="0.2">
      <c r="A145" s="318" t="s">
        <v>2897</v>
      </c>
      <c r="B145" s="316">
        <f>SUM(B146:B188)</f>
        <v>15183</v>
      </c>
      <c r="C145" s="316">
        <f t="shared" ref="C145:J145" si="6">SUM(C146:C188)</f>
        <v>15369</v>
      </c>
      <c r="D145" s="316">
        <f t="shared" si="6"/>
        <v>30552</v>
      </c>
      <c r="E145" s="315">
        <f t="shared" si="6"/>
        <v>843.49</v>
      </c>
      <c r="F145" s="315">
        <f t="shared" si="6"/>
        <v>843.49</v>
      </c>
      <c r="G145" s="315">
        <f t="shared" si="6"/>
        <v>853.8399999999998</v>
      </c>
      <c r="H145" s="315">
        <f t="shared" si="6"/>
        <v>853.8399999999998</v>
      </c>
      <c r="I145" s="315">
        <f t="shared" si="6"/>
        <v>848.67</v>
      </c>
      <c r="J145" s="315">
        <f t="shared" si="6"/>
        <v>848.67</v>
      </c>
      <c r="K145" s="311"/>
      <c r="L145" s="311"/>
      <c r="M145" s="311"/>
      <c r="N145" s="311"/>
      <c r="O145" s="311"/>
      <c r="P145" s="311"/>
      <c r="Q145" s="311"/>
      <c r="R145" s="311"/>
    </row>
    <row r="146" spans="1:18" x14ac:dyDescent="0.2">
      <c r="A146" s="47" t="s">
        <v>2398</v>
      </c>
      <c r="B146" s="45">
        <v>603</v>
      </c>
      <c r="C146" s="45"/>
      <c r="D146" s="45">
        <v>603</v>
      </c>
      <c r="E146" s="310">
        <v>33.5</v>
      </c>
      <c r="F146" s="310">
        <v>33.5</v>
      </c>
      <c r="G146" s="310"/>
      <c r="H146" s="310"/>
      <c r="I146" s="310">
        <v>16.75</v>
      </c>
      <c r="J146" s="310">
        <v>16.75</v>
      </c>
      <c r="K146" s="41"/>
      <c r="L146" s="42"/>
      <c r="M146" s="42"/>
      <c r="N146" s="42"/>
      <c r="O146" s="43"/>
      <c r="P146" s="43"/>
      <c r="Q146" s="43"/>
      <c r="R146" s="43"/>
    </row>
    <row r="147" spans="1:18" x14ac:dyDescent="0.2">
      <c r="A147" s="47" t="s">
        <v>2397</v>
      </c>
      <c r="B147" s="45">
        <v>99</v>
      </c>
      <c r="C147" s="45"/>
      <c r="D147" s="45">
        <v>99</v>
      </c>
      <c r="E147" s="310">
        <v>5.5</v>
      </c>
      <c r="F147" s="310">
        <v>5.5</v>
      </c>
      <c r="G147" s="310"/>
      <c r="H147" s="310"/>
      <c r="I147" s="310">
        <v>2.75</v>
      </c>
      <c r="J147" s="310">
        <v>2.75</v>
      </c>
      <c r="K147" s="41"/>
      <c r="L147" s="42"/>
      <c r="M147" s="42"/>
      <c r="N147" s="42"/>
      <c r="O147" s="43"/>
      <c r="P147" s="43"/>
      <c r="Q147" s="43"/>
      <c r="R147" s="43"/>
    </row>
    <row r="148" spans="1:18" x14ac:dyDescent="0.2">
      <c r="A148" s="47" t="s">
        <v>2537</v>
      </c>
      <c r="B148" s="45"/>
      <c r="C148" s="45">
        <v>171</v>
      </c>
      <c r="D148" s="45">
        <v>171</v>
      </c>
      <c r="E148" s="310"/>
      <c r="F148" s="310"/>
      <c r="G148" s="310">
        <v>9.5</v>
      </c>
      <c r="H148" s="310">
        <v>9.5</v>
      </c>
      <c r="I148" s="310">
        <v>4.75</v>
      </c>
      <c r="J148" s="310">
        <v>4.75</v>
      </c>
      <c r="K148" s="41"/>
      <c r="L148" s="42"/>
      <c r="M148" s="42"/>
      <c r="N148" s="42"/>
      <c r="O148" s="43"/>
      <c r="P148" s="43"/>
      <c r="Q148" s="43"/>
      <c r="R148" s="43"/>
    </row>
    <row r="149" spans="1:18" x14ac:dyDescent="0.2">
      <c r="A149" s="47" t="s">
        <v>1457</v>
      </c>
      <c r="B149" s="40">
        <v>3429</v>
      </c>
      <c r="C149" s="40">
        <v>1032</v>
      </c>
      <c r="D149" s="40">
        <v>4461</v>
      </c>
      <c r="E149" s="44">
        <v>190.5</v>
      </c>
      <c r="F149" s="44">
        <v>190.5</v>
      </c>
      <c r="G149" s="44">
        <v>57.33</v>
      </c>
      <c r="H149" s="44">
        <v>57.33</v>
      </c>
      <c r="I149" s="44">
        <v>123.92</v>
      </c>
      <c r="J149" s="44">
        <v>123.92</v>
      </c>
      <c r="K149" s="41"/>
      <c r="L149" s="42"/>
      <c r="M149" s="42"/>
      <c r="N149" s="42"/>
      <c r="O149" s="43"/>
      <c r="P149" s="43"/>
      <c r="Q149" s="43"/>
      <c r="R149" s="43"/>
    </row>
    <row r="150" spans="1:18" x14ac:dyDescent="0.2">
      <c r="A150" s="47" t="s">
        <v>2543</v>
      </c>
      <c r="B150" s="45"/>
      <c r="C150" s="45">
        <v>648</v>
      </c>
      <c r="D150" s="45">
        <v>648</v>
      </c>
      <c r="E150" s="44"/>
      <c r="F150" s="44"/>
      <c r="G150" s="44">
        <v>36</v>
      </c>
      <c r="H150" s="44">
        <v>36</v>
      </c>
      <c r="I150" s="44">
        <v>18</v>
      </c>
      <c r="J150" s="44">
        <v>18</v>
      </c>
      <c r="K150" s="41"/>
      <c r="L150" s="42"/>
      <c r="M150" s="42"/>
      <c r="N150" s="42"/>
      <c r="O150" s="43"/>
      <c r="P150" s="43"/>
      <c r="Q150" s="43"/>
      <c r="R150" s="43"/>
    </row>
    <row r="151" spans="1:18" x14ac:dyDescent="0.2">
      <c r="A151" s="47" t="s">
        <v>2458</v>
      </c>
      <c r="B151" s="45">
        <v>234</v>
      </c>
      <c r="C151" s="45">
        <v>54</v>
      </c>
      <c r="D151" s="45">
        <v>288</v>
      </c>
      <c r="E151" s="310">
        <v>13</v>
      </c>
      <c r="F151" s="310">
        <v>13</v>
      </c>
      <c r="G151" s="310">
        <v>3</v>
      </c>
      <c r="H151" s="310">
        <v>3</v>
      </c>
      <c r="I151" s="310">
        <v>8</v>
      </c>
      <c r="J151" s="310">
        <v>8</v>
      </c>
      <c r="K151" s="41"/>
      <c r="L151" s="42"/>
      <c r="M151" s="42"/>
      <c r="N151" s="42"/>
      <c r="O151" s="43"/>
      <c r="P151" s="43"/>
      <c r="Q151" s="43"/>
      <c r="R151" s="43"/>
    </row>
    <row r="152" spans="1:18" x14ac:dyDescent="0.2">
      <c r="A152" s="47" t="s">
        <v>2457</v>
      </c>
      <c r="B152" s="40">
        <v>2292</v>
      </c>
      <c r="C152" s="45">
        <v>936</v>
      </c>
      <c r="D152" s="40">
        <v>3228</v>
      </c>
      <c r="E152" s="310">
        <v>127.33</v>
      </c>
      <c r="F152" s="310">
        <v>127.33</v>
      </c>
      <c r="G152" s="310">
        <v>52</v>
      </c>
      <c r="H152" s="310">
        <v>52</v>
      </c>
      <c r="I152" s="310">
        <v>89.67</v>
      </c>
      <c r="J152" s="310">
        <v>89.67</v>
      </c>
      <c r="K152" s="41"/>
      <c r="L152" s="42"/>
      <c r="M152" s="42"/>
      <c r="N152" s="42"/>
      <c r="O152" s="43"/>
      <c r="P152" s="43"/>
      <c r="Q152" s="43"/>
      <c r="R152" s="43"/>
    </row>
    <row r="153" spans="1:18" x14ac:dyDescent="0.2">
      <c r="A153" s="47" t="s">
        <v>2456</v>
      </c>
      <c r="B153" s="45">
        <v>930</v>
      </c>
      <c r="C153" s="40">
        <v>1728</v>
      </c>
      <c r="D153" s="40">
        <v>2658</v>
      </c>
      <c r="E153" s="310">
        <v>51.67</v>
      </c>
      <c r="F153" s="310">
        <v>51.67</v>
      </c>
      <c r="G153" s="310">
        <v>96</v>
      </c>
      <c r="H153" s="310">
        <v>96</v>
      </c>
      <c r="I153" s="310">
        <v>73.83</v>
      </c>
      <c r="J153" s="310">
        <v>73.83</v>
      </c>
      <c r="K153" s="41"/>
      <c r="L153" s="42"/>
      <c r="M153" s="42"/>
      <c r="N153" s="42"/>
      <c r="O153" s="43"/>
      <c r="P153" s="43"/>
      <c r="Q153" s="43"/>
      <c r="R153" s="43"/>
    </row>
    <row r="154" spans="1:18" x14ac:dyDescent="0.2">
      <c r="A154" s="47" t="s">
        <v>2455</v>
      </c>
      <c r="B154" s="40">
        <v>1032</v>
      </c>
      <c r="C154" s="40">
        <v>1995</v>
      </c>
      <c r="D154" s="40">
        <v>3027</v>
      </c>
      <c r="E154" s="310">
        <v>57.33</v>
      </c>
      <c r="F154" s="310">
        <v>57.33</v>
      </c>
      <c r="G154" s="310">
        <v>110.83</v>
      </c>
      <c r="H154" s="310">
        <v>110.83</v>
      </c>
      <c r="I154" s="310">
        <v>84.08</v>
      </c>
      <c r="J154" s="310">
        <v>84.08</v>
      </c>
      <c r="K154" s="41"/>
      <c r="L154" s="42"/>
      <c r="M154" s="42"/>
      <c r="N154" s="42"/>
      <c r="O154" s="43"/>
      <c r="P154" s="43"/>
      <c r="Q154" s="43"/>
      <c r="R154" s="43"/>
    </row>
    <row r="155" spans="1:18" x14ac:dyDescent="0.2">
      <c r="A155" s="47" t="s">
        <v>2454</v>
      </c>
      <c r="B155" s="45">
        <v>144</v>
      </c>
      <c r="C155" s="40">
        <v>1377</v>
      </c>
      <c r="D155" s="40">
        <v>1521</v>
      </c>
      <c r="E155" s="310">
        <v>8</v>
      </c>
      <c r="F155" s="310">
        <v>8</v>
      </c>
      <c r="G155" s="310">
        <v>76.5</v>
      </c>
      <c r="H155" s="310">
        <v>76.5</v>
      </c>
      <c r="I155" s="310">
        <v>42.25</v>
      </c>
      <c r="J155" s="310">
        <v>42.25</v>
      </c>
      <c r="K155" s="41"/>
      <c r="L155" s="42"/>
      <c r="M155" s="42"/>
      <c r="N155" s="42"/>
      <c r="O155" s="43"/>
      <c r="P155" s="43"/>
      <c r="Q155" s="43"/>
      <c r="R155" s="43"/>
    </row>
    <row r="156" spans="1:18" x14ac:dyDescent="0.2">
      <c r="A156" s="47" t="s">
        <v>2453</v>
      </c>
      <c r="B156" s="45">
        <v>780</v>
      </c>
      <c r="C156" s="45"/>
      <c r="D156" s="45">
        <v>780</v>
      </c>
      <c r="E156" s="310">
        <v>43.33</v>
      </c>
      <c r="F156" s="310">
        <v>43.33</v>
      </c>
      <c r="G156" s="310"/>
      <c r="H156" s="310"/>
      <c r="I156" s="310">
        <v>21.67</v>
      </c>
      <c r="J156" s="310">
        <v>21.67</v>
      </c>
      <c r="K156" s="41"/>
      <c r="L156" s="42"/>
      <c r="M156" s="42"/>
      <c r="N156" s="42"/>
      <c r="O156" s="43"/>
      <c r="P156" s="43"/>
      <c r="Q156" s="43"/>
      <c r="R156" s="43"/>
    </row>
    <row r="157" spans="1:18" x14ac:dyDescent="0.2">
      <c r="A157" s="47" t="s">
        <v>2452</v>
      </c>
      <c r="B157" s="45"/>
      <c r="C157" s="45">
        <v>804</v>
      </c>
      <c r="D157" s="45">
        <v>804</v>
      </c>
      <c r="E157" s="310"/>
      <c r="F157" s="310"/>
      <c r="G157" s="310">
        <v>44.67</v>
      </c>
      <c r="H157" s="310">
        <v>44.67</v>
      </c>
      <c r="I157" s="310">
        <v>22.33</v>
      </c>
      <c r="J157" s="310">
        <v>22.33</v>
      </c>
      <c r="K157" s="41"/>
      <c r="L157" s="42"/>
      <c r="M157" s="42"/>
      <c r="N157" s="42"/>
      <c r="O157" s="43"/>
      <c r="P157" s="43"/>
      <c r="Q157" s="43"/>
      <c r="R157" s="43"/>
    </row>
    <row r="158" spans="1:18" x14ac:dyDescent="0.2">
      <c r="A158" s="47" t="s">
        <v>2451</v>
      </c>
      <c r="B158" s="45"/>
      <c r="C158" s="45">
        <v>762</v>
      </c>
      <c r="D158" s="45">
        <v>762</v>
      </c>
      <c r="E158" s="310"/>
      <c r="F158" s="310"/>
      <c r="G158" s="310">
        <v>42.33</v>
      </c>
      <c r="H158" s="310">
        <v>42.33</v>
      </c>
      <c r="I158" s="310">
        <v>21.17</v>
      </c>
      <c r="J158" s="310">
        <v>21.17</v>
      </c>
      <c r="K158" s="41"/>
      <c r="L158" s="42"/>
      <c r="M158" s="42"/>
      <c r="N158" s="42"/>
      <c r="O158" s="43"/>
      <c r="P158" s="43"/>
      <c r="Q158" s="43"/>
      <c r="R158" s="43"/>
    </row>
    <row r="159" spans="1:18" x14ac:dyDescent="0.2">
      <c r="A159" s="47" t="s">
        <v>2450</v>
      </c>
      <c r="B159" s="45">
        <v>171</v>
      </c>
      <c r="C159" s="45">
        <v>756</v>
      </c>
      <c r="D159" s="45">
        <v>927</v>
      </c>
      <c r="E159" s="310">
        <v>9.5</v>
      </c>
      <c r="F159" s="310">
        <v>9.5</v>
      </c>
      <c r="G159" s="310">
        <v>42</v>
      </c>
      <c r="H159" s="310">
        <v>42</v>
      </c>
      <c r="I159" s="310">
        <v>25.75</v>
      </c>
      <c r="J159" s="310">
        <v>25.75</v>
      </c>
      <c r="K159" s="41"/>
      <c r="L159" s="42"/>
      <c r="M159" s="42"/>
      <c r="N159" s="42"/>
      <c r="O159" s="43"/>
      <c r="P159" s="43"/>
      <c r="Q159" s="43"/>
      <c r="R159" s="43"/>
    </row>
    <row r="160" spans="1:18" x14ac:dyDescent="0.2">
      <c r="A160" s="47" t="s">
        <v>2449</v>
      </c>
      <c r="B160" s="45">
        <v>507</v>
      </c>
      <c r="C160" s="45">
        <v>489</v>
      </c>
      <c r="D160" s="45">
        <v>996</v>
      </c>
      <c r="E160" s="310">
        <v>28.17</v>
      </c>
      <c r="F160" s="310">
        <v>28.17</v>
      </c>
      <c r="G160" s="310">
        <v>27.17</v>
      </c>
      <c r="H160" s="310">
        <v>27.17</v>
      </c>
      <c r="I160" s="310">
        <v>27.67</v>
      </c>
      <c r="J160" s="310">
        <v>27.67</v>
      </c>
      <c r="K160" s="41"/>
      <c r="L160" s="42"/>
      <c r="M160" s="42"/>
      <c r="N160" s="42"/>
      <c r="O160" s="43"/>
      <c r="P160" s="43"/>
      <c r="Q160" s="43"/>
      <c r="R160" s="43"/>
    </row>
    <row r="161" spans="1:18" x14ac:dyDescent="0.2">
      <c r="A161" s="47" t="s">
        <v>2448</v>
      </c>
      <c r="B161" s="45">
        <v>171</v>
      </c>
      <c r="C161" s="45"/>
      <c r="D161" s="45">
        <v>171</v>
      </c>
      <c r="E161" s="310">
        <v>9.5</v>
      </c>
      <c r="F161" s="310">
        <v>9.5</v>
      </c>
      <c r="G161" s="310"/>
      <c r="H161" s="310"/>
      <c r="I161" s="310">
        <v>4.75</v>
      </c>
      <c r="J161" s="310">
        <v>4.75</v>
      </c>
      <c r="K161" s="41"/>
      <c r="L161" s="42"/>
      <c r="M161" s="42"/>
      <c r="N161" s="42"/>
      <c r="O161" s="43"/>
      <c r="P161" s="43"/>
      <c r="Q161" s="43"/>
      <c r="R161" s="43"/>
    </row>
    <row r="162" spans="1:18" x14ac:dyDescent="0.2">
      <c r="A162" s="47" t="s">
        <v>2447</v>
      </c>
      <c r="B162" s="45"/>
      <c r="C162" s="45">
        <v>153</v>
      </c>
      <c r="D162" s="45">
        <v>153</v>
      </c>
      <c r="E162" s="310"/>
      <c r="F162" s="310"/>
      <c r="G162" s="310">
        <v>8.5</v>
      </c>
      <c r="H162" s="310">
        <v>8.5</v>
      </c>
      <c r="I162" s="310">
        <v>4.25</v>
      </c>
      <c r="J162" s="310">
        <v>4.25</v>
      </c>
      <c r="K162" s="41"/>
      <c r="L162" s="42"/>
      <c r="M162" s="42"/>
      <c r="N162" s="42"/>
      <c r="O162" s="43"/>
      <c r="P162" s="43"/>
      <c r="Q162" s="43"/>
      <c r="R162" s="43"/>
    </row>
    <row r="163" spans="1:18" x14ac:dyDescent="0.2">
      <c r="A163" s="47" t="s">
        <v>2446</v>
      </c>
      <c r="B163" s="45">
        <v>99</v>
      </c>
      <c r="C163" s="45"/>
      <c r="D163" s="45">
        <v>99</v>
      </c>
      <c r="E163" s="310">
        <v>5.5</v>
      </c>
      <c r="F163" s="310">
        <v>5.5</v>
      </c>
      <c r="G163" s="310"/>
      <c r="H163" s="310"/>
      <c r="I163" s="310">
        <v>2.75</v>
      </c>
      <c r="J163" s="310">
        <v>2.75</v>
      </c>
      <c r="K163" s="41"/>
      <c r="L163" s="42"/>
      <c r="M163" s="42"/>
      <c r="N163" s="42"/>
      <c r="O163" s="43"/>
      <c r="P163" s="43"/>
      <c r="Q163" s="43"/>
      <c r="R163" s="43"/>
    </row>
    <row r="164" spans="1:18" x14ac:dyDescent="0.2">
      <c r="A164" s="47" t="s">
        <v>2445</v>
      </c>
      <c r="B164" s="45">
        <v>99</v>
      </c>
      <c r="C164" s="45"/>
      <c r="D164" s="45">
        <v>99</v>
      </c>
      <c r="E164" s="310">
        <v>5.5</v>
      </c>
      <c r="F164" s="310">
        <v>5.5</v>
      </c>
      <c r="G164" s="310"/>
      <c r="H164" s="310"/>
      <c r="I164" s="310">
        <v>2.75</v>
      </c>
      <c r="J164" s="310">
        <v>2.75</v>
      </c>
      <c r="K164" s="41"/>
      <c r="L164" s="42"/>
      <c r="M164" s="42"/>
      <c r="N164" s="42"/>
      <c r="O164" s="43"/>
      <c r="P164" s="43"/>
      <c r="Q164" s="43"/>
      <c r="R164" s="43"/>
    </row>
    <row r="165" spans="1:18" x14ac:dyDescent="0.2">
      <c r="A165" s="47" t="s">
        <v>2444</v>
      </c>
      <c r="B165" s="45">
        <v>99</v>
      </c>
      <c r="C165" s="45"/>
      <c r="D165" s="45">
        <v>99</v>
      </c>
      <c r="E165" s="310">
        <v>5.5</v>
      </c>
      <c r="F165" s="310">
        <v>5.5</v>
      </c>
      <c r="G165" s="310"/>
      <c r="H165" s="310"/>
      <c r="I165" s="310">
        <v>2.75</v>
      </c>
      <c r="J165" s="310">
        <v>2.75</v>
      </c>
      <c r="K165" s="41"/>
      <c r="L165" s="42"/>
      <c r="M165" s="42"/>
      <c r="N165" s="42"/>
      <c r="O165" s="43"/>
      <c r="P165" s="43"/>
      <c r="Q165" s="43"/>
      <c r="R165" s="43"/>
    </row>
    <row r="166" spans="1:18" x14ac:dyDescent="0.2">
      <c r="A166" s="47" t="s">
        <v>2443</v>
      </c>
      <c r="B166" s="45">
        <v>99</v>
      </c>
      <c r="C166" s="45"/>
      <c r="D166" s="45">
        <v>99</v>
      </c>
      <c r="E166" s="310">
        <v>5.5</v>
      </c>
      <c r="F166" s="310">
        <v>5.5</v>
      </c>
      <c r="G166" s="310"/>
      <c r="H166" s="310"/>
      <c r="I166" s="310">
        <v>2.75</v>
      </c>
      <c r="J166" s="310">
        <v>2.75</v>
      </c>
      <c r="K166" s="41"/>
      <c r="L166" s="42"/>
      <c r="M166" s="42"/>
      <c r="N166" s="42"/>
      <c r="O166" s="43"/>
      <c r="P166" s="43"/>
      <c r="Q166" s="43"/>
      <c r="R166" s="43"/>
    </row>
    <row r="167" spans="1:18" x14ac:dyDescent="0.2">
      <c r="A167" s="47" t="s">
        <v>2442</v>
      </c>
      <c r="B167" s="45">
        <v>99</v>
      </c>
      <c r="C167" s="45"/>
      <c r="D167" s="45">
        <v>99</v>
      </c>
      <c r="E167" s="310">
        <v>5.5</v>
      </c>
      <c r="F167" s="310">
        <v>5.5</v>
      </c>
      <c r="G167" s="310"/>
      <c r="H167" s="310"/>
      <c r="I167" s="310">
        <v>2.75</v>
      </c>
      <c r="J167" s="310">
        <v>2.75</v>
      </c>
      <c r="K167" s="41"/>
      <c r="L167" s="42"/>
      <c r="M167" s="42"/>
      <c r="N167" s="42"/>
      <c r="O167" s="43"/>
      <c r="P167" s="43"/>
      <c r="Q167" s="43"/>
      <c r="R167" s="43"/>
    </row>
    <row r="168" spans="1:18" x14ac:dyDescent="0.2">
      <c r="A168" s="47" t="s">
        <v>2356</v>
      </c>
      <c r="B168" s="45"/>
      <c r="C168" s="45">
        <v>720</v>
      </c>
      <c r="D168" s="45">
        <v>720</v>
      </c>
      <c r="E168" s="44"/>
      <c r="F168" s="44"/>
      <c r="G168" s="305">
        <v>40</v>
      </c>
      <c r="H168" s="305">
        <v>40</v>
      </c>
      <c r="I168" s="305">
        <v>20</v>
      </c>
      <c r="J168" s="305">
        <v>20</v>
      </c>
      <c r="K168" s="41"/>
      <c r="L168" s="42"/>
      <c r="M168" s="42"/>
      <c r="N168" s="42"/>
      <c r="O168" s="43"/>
      <c r="P168" s="43"/>
      <c r="Q168" s="43"/>
      <c r="R168" s="43"/>
    </row>
    <row r="169" spans="1:18" x14ac:dyDescent="0.2">
      <c r="A169" s="47" t="s">
        <v>2396</v>
      </c>
      <c r="B169" s="45"/>
      <c r="C169" s="45">
        <v>27</v>
      </c>
      <c r="D169" s="45">
        <v>27</v>
      </c>
      <c r="E169" s="310"/>
      <c r="F169" s="310"/>
      <c r="G169" s="310">
        <v>1.5</v>
      </c>
      <c r="H169" s="310">
        <v>1.5</v>
      </c>
      <c r="I169" s="310">
        <v>0.75</v>
      </c>
      <c r="J169" s="310">
        <v>0.75</v>
      </c>
      <c r="K169" s="41"/>
      <c r="L169" s="42"/>
      <c r="M169" s="42"/>
      <c r="N169" s="42"/>
      <c r="O169" s="43"/>
      <c r="P169" s="43"/>
      <c r="Q169" s="43"/>
      <c r="R169" s="43"/>
    </row>
    <row r="170" spans="1:18" x14ac:dyDescent="0.2">
      <c r="A170" s="47" t="s">
        <v>2395</v>
      </c>
      <c r="B170" s="45"/>
      <c r="C170" s="45">
        <v>12</v>
      </c>
      <c r="D170" s="45">
        <v>12</v>
      </c>
      <c r="E170" s="310"/>
      <c r="F170" s="310"/>
      <c r="G170" s="310">
        <v>0.67</v>
      </c>
      <c r="H170" s="310">
        <v>0.67</v>
      </c>
      <c r="I170" s="310">
        <v>0.33</v>
      </c>
      <c r="J170" s="310">
        <v>0.33</v>
      </c>
      <c r="K170" s="41"/>
      <c r="L170" s="42"/>
      <c r="M170" s="42"/>
      <c r="N170" s="42"/>
      <c r="O170" s="43"/>
      <c r="P170" s="43"/>
      <c r="Q170" s="43"/>
      <c r="R170" s="43"/>
    </row>
    <row r="171" spans="1:18" x14ac:dyDescent="0.2">
      <c r="A171" s="47" t="s">
        <v>2394</v>
      </c>
      <c r="B171" s="45"/>
      <c r="C171" s="45">
        <v>531</v>
      </c>
      <c r="D171" s="45">
        <v>531</v>
      </c>
      <c r="E171" s="310"/>
      <c r="F171" s="310"/>
      <c r="G171" s="310">
        <v>29.5</v>
      </c>
      <c r="H171" s="310">
        <v>29.5</v>
      </c>
      <c r="I171" s="310">
        <v>14.75</v>
      </c>
      <c r="J171" s="310">
        <v>14.75</v>
      </c>
      <c r="K171" s="41"/>
      <c r="L171" s="42"/>
      <c r="M171" s="42"/>
      <c r="N171" s="42"/>
      <c r="O171" s="43"/>
      <c r="P171" s="43"/>
      <c r="Q171" s="43"/>
      <c r="R171" s="43"/>
    </row>
    <row r="172" spans="1:18" x14ac:dyDescent="0.2">
      <c r="A172" s="47" t="s">
        <v>2393</v>
      </c>
      <c r="B172" s="45">
        <v>567</v>
      </c>
      <c r="C172" s="45"/>
      <c r="D172" s="45">
        <v>567</v>
      </c>
      <c r="E172" s="310">
        <v>31.5</v>
      </c>
      <c r="F172" s="310">
        <v>31.5</v>
      </c>
      <c r="G172" s="310"/>
      <c r="H172" s="310"/>
      <c r="I172" s="310">
        <v>15.75</v>
      </c>
      <c r="J172" s="310">
        <v>15.75</v>
      </c>
      <c r="K172" s="41"/>
      <c r="L172" s="42"/>
      <c r="M172" s="42"/>
      <c r="N172" s="42"/>
      <c r="O172" s="43"/>
      <c r="P172" s="43"/>
      <c r="Q172" s="43"/>
      <c r="R172" s="43"/>
    </row>
    <row r="173" spans="1:18" x14ac:dyDescent="0.2">
      <c r="A173" s="47" t="s">
        <v>2392</v>
      </c>
      <c r="B173" s="40">
        <v>1131</v>
      </c>
      <c r="C173" s="45"/>
      <c r="D173" s="40">
        <v>1131</v>
      </c>
      <c r="E173" s="310">
        <v>62.83</v>
      </c>
      <c r="F173" s="310">
        <v>62.83</v>
      </c>
      <c r="G173" s="310"/>
      <c r="H173" s="310"/>
      <c r="I173" s="310">
        <v>31.42</v>
      </c>
      <c r="J173" s="310">
        <v>31.42</v>
      </c>
      <c r="K173" s="41"/>
      <c r="L173" s="42"/>
      <c r="M173" s="42"/>
      <c r="N173" s="42"/>
      <c r="O173" s="43"/>
      <c r="P173" s="43"/>
      <c r="Q173" s="43"/>
      <c r="R173" s="43"/>
    </row>
    <row r="174" spans="1:18" x14ac:dyDescent="0.2">
      <c r="A174" s="47" t="s">
        <v>2391</v>
      </c>
      <c r="B174" s="45"/>
      <c r="C174" s="45">
        <v>3</v>
      </c>
      <c r="D174" s="45">
        <v>3</v>
      </c>
      <c r="E174" s="310"/>
      <c r="F174" s="310"/>
      <c r="G174" s="310">
        <v>0.17</v>
      </c>
      <c r="H174" s="310">
        <v>0.17</v>
      </c>
      <c r="I174" s="310">
        <v>0.08</v>
      </c>
      <c r="J174" s="310">
        <v>0.08</v>
      </c>
      <c r="K174" s="41"/>
      <c r="L174" s="42"/>
      <c r="M174" s="42"/>
      <c r="N174" s="42"/>
      <c r="O174" s="43"/>
      <c r="P174" s="43"/>
      <c r="Q174" s="43"/>
      <c r="R174" s="43"/>
    </row>
    <row r="175" spans="1:18" x14ac:dyDescent="0.2">
      <c r="A175" s="47" t="s">
        <v>2390</v>
      </c>
      <c r="B175" s="45">
        <v>543</v>
      </c>
      <c r="C175" s="45"/>
      <c r="D175" s="45">
        <v>543</v>
      </c>
      <c r="E175" s="310">
        <v>30.17</v>
      </c>
      <c r="F175" s="310">
        <v>30.17</v>
      </c>
      <c r="G175" s="310"/>
      <c r="H175" s="310"/>
      <c r="I175" s="310">
        <v>15.08</v>
      </c>
      <c r="J175" s="310">
        <v>15.08</v>
      </c>
      <c r="K175" s="41"/>
      <c r="L175" s="42"/>
      <c r="M175" s="42"/>
      <c r="N175" s="42"/>
      <c r="O175" s="43"/>
      <c r="P175" s="43"/>
      <c r="Q175" s="43"/>
      <c r="R175" s="43"/>
    </row>
    <row r="176" spans="1:18" x14ac:dyDescent="0.2">
      <c r="A176" s="47" t="s">
        <v>2389</v>
      </c>
      <c r="B176" s="45"/>
      <c r="C176" s="45">
        <v>531</v>
      </c>
      <c r="D176" s="45">
        <v>531</v>
      </c>
      <c r="E176" s="310"/>
      <c r="F176" s="310"/>
      <c r="G176" s="310">
        <v>29.5</v>
      </c>
      <c r="H176" s="310">
        <v>29.5</v>
      </c>
      <c r="I176" s="310">
        <v>14.75</v>
      </c>
      <c r="J176" s="310">
        <v>14.75</v>
      </c>
      <c r="K176" s="41"/>
      <c r="L176" s="42"/>
      <c r="M176" s="42"/>
      <c r="N176" s="42"/>
      <c r="O176" s="43"/>
      <c r="P176" s="43"/>
      <c r="Q176" s="43"/>
      <c r="R176" s="43"/>
    </row>
    <row r="177" spans="1:18" x14ac:dyDescent="0.2">
      <c r="A177" s="47" t="s">
        <v>2388</v>
      </c>
      <c r="B177" s="45">
        <v>60</v>
      </c>
      <c r="C177" s="45"/>
      <c r="D177" s="45">
        <v>60</v>
      </c>
      <c r="E177" s="310">
        <v>3.33</v>
      </c>
      <c r="F177" s="310">
        <v>3.33</v>
      </c>
      <c r="G177" s="310"/>
      <c r="H177" s="310"/>
      <c r="I177" s="310">
        <v>1.67</v>
      </c>
      <c r="J177" s="310">
        <v>1.67</v>
      </c>
      <c r="K177" s="41"/>
      <c r="L177" s="42"/>
      <c r="M177" s="42"/>
      <c r="N177" s="42"/>
      <c r="O177" s="43"/>
      <c r="P177" s="43"/>
      <c r="Q177" s="43"/>
      <c r="R177" s="43"/>
    </row>
    <row r="178" spans="1:18" x14ac:dyDescent="0.2">
      <c r="A178" s="47" t="s">
        <v>2387</v>
      </c>
      <c r="B178" s="45"/>
      <c r="C178" s="45">
        <v>561</v>
      </c>
      <c r="D178" s="45">
        <v>561</v>
      </c>
      <c r="E178" s="310"/>
      <c r="F178" s="310"/>
      <c r="G178" s="310">
        <v>31.17</v>
      </c>
      <c r="H178" s="310">
        <v>31.17</v>
      </c>
      <c r="I178" s="310">
        <v>15.58</v>
      </c>
      <c r="J178" s="310">
        <v>15.58</v>
      </c>
      <c r="K178" s="41"/>
      <c r="L178" s="42"/>
      <c r="M178" s="42"/>
      <c r="N178" s="42"/>
      <c r="O178" s="43"/>
      <c r="P178" s="43"/>
      <c r="Q178" s="43"/>
      <c r="R178" s="43"/>
    </row>
    <row r="179" spans="1:18" x14ac:dyDescent="0.2">
      <c r="A179" s="47" t="s">
        <v>2386</v>
      </c>
      <c r="B179" s="45"/>
      <c r="C179" s="45">
        <v>531</v>
      </c>
      <c r="D179" s="45">
        <v>531</v>
      </c>
      <c r="E179" s="310"/>
      <c r="F179" s="310"/>
      <c r="G179" s="310">
        <v>29.5</v>
      </c>
      <c r="H179" s="310">
        <v>29.5</v>
      </c>
      <c r="I179" s="310">
        <v>14.75</v>
      </c>
      <c r="J179" s="310">
        <v>14.75</v>
      </c>
      <c r="K179" s="41"/>
      <c r="L179" s="42"/>
      <c r="M179" s="42"/>
      <c r="N179" s="42"/>
      <c r="O179" s="43"/>
      <c r="P179" s="43"/>
      <c r="Q179" s="43"/>
      <c r="R179" s="43"/>
    </row>
    <row r="180" spans="1:18" x14ac:dyDescent="0.2">
      <c r="A180" s="47" t="s">
        <v>2385</v>
      </c>
      <c r="B180" s="45">
        <v>543</v>
      </c>
      <c r="C180" s="45"/>
      <c r="D180" s="45">
        <v>543</v>
      </c>
      <c r="E180" s="310">
        <v>30.17</v>
      </c>
      <c r="F180" s="310">
        <v>30.17</v>
      </c>
      <c r="G180" s="310"/>
      <c r="H180" s="310"/>
      <c r="I180" s="310">
        <v>15.08</v>
      </c>
      <c r="J180" s="310">
        <v>15.08</v>
      </c>
      <c r="K180" s="41"/>
      <c r="L180" s="42"/>
      <c r="M180" s="42"/>
      <c r="N180" s="42"/>
      <c r="O180" s="43"/>
      <c r="P180" s="43"/>
      <c r="Q180" s="43"/>
      <c r="R180" s="43"/>
    </row>
    <row r="181" spans="1:18" x14ac:dyDescent="0.2">
      <c r="A181" s="47" t="s">
        <v>2384</v>
      </c>
      <c r="B181" s="45"/>
      <c r="C181" s="45">
        <v>540</v>
      </c>
      <c r="D181" s="45">
        <v>540</v>
      </c>
      <c r="E181" s="310"/>
      <c r="F181" s="310"/>
      <c r="G181" s="310">
        <v>30</v>
      </c>
      <c r="H181" s="310">
        <v>30</v>
      </c>
      <c r="I181" s="310">
        <v>15</v>
      </c>
      <c r="J181" s="310">
        <v>15</v>
      </c>
      <c r="K181" s="41"/>
      <c r="L181" s="42"/>
      <c r="M181" s="42"/>
      <c r="N181" s="42"/>
      <c r="O181" s="43"/>
      <c r="P181" s="43"/>
      <c r="Q181" s="43"/>
      <c r="R181" s="43"/>
    </row>
    <row r="182" spans="1:18" x14ac:dyDescent="0.2">
      <c r="A182" s="47" t="s">
        <v>2383</v>
      </c>
      <c r="B182" s="45">
        <v>60</v>
      </c>
      <c r="C182" s="45"/>
      <c r="D182" s="45">
        <v>60</v>
      </c>
      <c r="E182" s="310">
        <v>3.33</v>
      </c>
      <c r="F182" s="310">
        <v>3.33</v>
      </c>
      <c r="G182" s="310"/>
      <c r="H182" s="310"/>
      <c r="I182" s="310">
        <v>1.67</v>
      </c>
      <c r="J182" s="310">
        <v>1.67</v>
      </c>
      <c r="K182" s="41"/>
      <c r="L182" s="42"/>
      <c r="M182" s="42"/>
      <c r="N182" s="42"/>
      <c r="O182" s="43"/>
      <c r="P182" s="43"/>
      <c r="Q182" s="43"/>
      <c r="R182" s="43"/>
    </row>
    <row r="183" spans="1:18" x14ac:dyDescent="0.2">
      <c r="A183" s="47" t="s">
        <v>2382</v>
      </c>
      <c r="B183" s="45">
        <v>348</v>
      </c>
      <c r="C183" s="45"/>
      <c r="D183" s="45">
        <v>348</v>
      </c>
      <c r="E183" s="310">
        <v>19.329999999999998</v>
      </c>
      <c r="F183" s="310">
        <v>19.329999999999998</v>
      </c>
      <c r="G183" s="310"/>
      <c r="H183" s="310"/>
      <c r="I183" s="310">
        <v>9.67</v>
      </c>
      <c r="J183" s="310">
        <v>9.67</v>
      </c>
      <c r="K183" s="41"/>
      <c r="L183" s="42"/>
      <c r="M183" s="42"/>
      <c r="N183" s="42"/>
      <c r="O183" s="43"/>
      <c r="P183" s="43"/>
      <c r="Q183" s="43"/>
      <c r="R183" s="43"/>
    </row>
    <row r="184" spans="1:18" x14ac:dyDescent="0.2">
      <c r="A184" s="47" t="s">
        <v>2381</v>
      </c>
      <c r="B184" s="45">
        <v>348</v>
      </c>
      <c r="C184" s="45"/>
      <c r="D184" s="45">
        <v>348</v>
      </c>
      <c r="E184" s="310">
        <v>19.329999999999998</v>
      </c>
      <c r="F184" s="310">
        <v>19.329999999999998</v>
      </c>
      <c r="G184" s="310"/>
      <c r="H184" s="310"/>
      <c r="I184" s="310">
        <v>9.67</v>
      </c>
      <c r="J184" s="310">
        <v>9.67</v>
      </c>
      <c r="K184" s="41"/>
      <c r="L184" s="42"/>
      <c r="M184" s="42"/>
      <c r="N184" s="42"/>
      <c r="O184" s="43"/>
      <c r="P184" s="43"/>
      <c r="Q184" s="43"/>
      <c r="R184" s="43"/>
    </row>
    <row r="185" spans="1:18" x14ac:dyDescent="0.2">
      <c r="A185" s="47" t="s">
        <v>2380</v>
      </c>
      <c r="B185" s="45">
        <v>336</v>
      </c>
      <c r="C185" s="45"/>
      <c r="D185" s="45">
        <v>336</v>
      </c>
      <c r="E185" s="310">
        <v>18.670000000000002</v>
      </c>
      <c r="F185" s="310">
        <v>18.670000000000002</v>
      </c>
      <c r="G185" s="310"/>
      <c r="H185" s="310"/>
      <c r="I185" s="310">
        <v>9.33</v>
      </c>
      <c r="J185" s="310">
        <v>9.33</v>
      </c>
      <c r="K185" s="41"/>
      <c r="L185" s="42"/>
      <c r="M185" s="42"/>
      <c r="N185" s="42"/>
      <c r="O185" s="43"/>
      <c r="P185" s="43"/>
      <c r="Q185" s="43"/>
      <c r="R185" s="43"/>
    </row>
    <row r="186" spans="1:18" x14ac:dyDescent="0.2">
      <c r="A186" s="47" t="s">
        <v>2379</v>
      </c>
      <c r="B186" s="45">
        <v>351</v>
      </c>
      <c r="C186" s="45"/>
      <c r="D186" s="45">
        <v>351</v>
      </c>
      <c r="E186" s="310">
        <v>19.5</v>
      </c>
      <c r="F186" s="310">
        <v>19.5</v>
      </c>
      <c r="G186" s="310"/>
      <c r="H186" s="310"/>
      <c r="I186" s="310">
        <v>9.75</v>
      </c>
      <c r="J186" s="310">
        <v>9.75</v>
      </c>
      <c r="K186" s="41"/>
      <c r="L186" s="42"/>
      <c r="M186" s="42"/>
      <c r="N186" s="42"/>
      <c r="O186" s="43"/>
      <c r="P186" s="43"/>
      <c r="Q186" s="43"/>
      <c r="R186" s="43"/>
    </row>
    <row r="187" spans="1:18" x14ac:dyDescent="0.2">
      <c r="A187" s="47" t="s">
        <v>2355</v>
      </c>
      <c r="B187" s="45">
        <v>9</v>
      </c>
      <c r="C187" s="45"/>
      <c r="D187" s="45">
        <v>9</v>
      </c>
      <c r="E187" s="310">
        <v>0.5</v>
      </c>
      <c r="F187" s="310">
        <v>0.5</v>
      </c>
      <c r="G187" s="310"/>
      <c r="H187" s="310"/>
      <c r="I187" s="310">
        <v>0.25</v>
      </c>
      <c r="J187" s="310">
        <v>0.25</v>
      </c>
      <c r="K187" s="41"/>
      <c r="L187" s="42"/>
      <c r="M187" s="42"/>
      <c r="N187" s="42"/>
      <c r="O187" s="43"/>
      <c r="P187" s="43"/>
      <c r="Q187" s="43"/>
      <c r="R187" s="43"/>
    </row>
    <row r="188" spans="1:18" x14ac:dyDescent="0.2">
      <c r="A188" s="47" t="s">
        <v>2355</v>
      </c>
      <c r="B188" s="45"/>
      <c r="C188" s="40">
        <v>1008</v>
      </c>
      <c r="D188" s="40">
        <v>1008</v>
      </c>
      <c r="E188" s="310"/>
      <c r="F188" s="310"/>
      <c r="G188" s="310">
        <v>56</v>
      </c>
      <c r="H188" s="310">
        <v>56</v>
      </c>
      <c r="I188" s="310">
        <v>28</v>
      </c>
      <c r="J188" s="310">
        <v>28</v>
      </c>
      <c r="K188" s="41"/>
      <c r="L188" s="42"/>
      <c r="M188" s="42"/>
      <c r="N188" s="42"/>
      <c r="O188" s="43"/>
      <c r="P188" s="43"/>
      <c r="Q188" s="43"/>
      <c r="R188" s="43"/>
    </row>
    <row r="189" spans="1:18" x14ac:dyDescent="0.2">
      <c r="A189" s="317" t="s">
        <v>2378</v>
      </c>
      <c r="B189" s="316">
        <f>SUM(B190:B212)</f>
        <v>6114</v>
      </c>
      <c r="C189" s="316">
        <f t="shared" ref="C189:J189" si="7">SUM(C190:C212)</f>
        <v>6912</v>
      </c>
      <c r="D189" s="316">
        <f t="shared" si="7"/>
        <v>13026</v>
      </c>
      <c r="E189" s="315">
        <f t="shared" si="7"/>
        <v>339.67</v>
      </c>
      <c r="F189" s="315">
        <f t="shared" si="7"/>
        <v>339.67</v>
      </c>
      <c r="G189" s="315">
        <f t="shared" si="7"/>
        <v>383.98999999999995</v>
      </c>
      <c r="H189" s="315">
        <f t="shared" si="7"/>
        <v>383.98999999999995</v>
      </c>
      <c r="I189" s="315">
        <f t="shared" si="7"/>
        <v>361.83000000000004</v>
      </c>
      <c r="J189" s="315">
        <f t="shared" si="7"/>
        <v>361.83000000000004</v>
      </c>
      <c r="K189" s="311"/>
      <c r="L189" s="311"/>
      <c r="M189" s="311"/>
      <c r="N189" s="311"/>
      <c r="O189" s="311"/>
      <c r="P189" s="311"/>
      <c r="Q189" s="311"/>
      <c r="R189" s="311"/>
    </row>
    <row r="190" spans="1:18" x14ac:dyDescent="0.2">
      <c r="A190" s="47" t="s">
        <v>2377</v>
      </c>
      <c r="B190" s="40">
        <v>1635</v>
      </c>
      <c r="C190" s="40">
        <v>1689</v>
      </c>
      <c r="D190" s="40">
        <v>3324</v>
      </c>
      <c r="E190" s="310">
        <v>90.83</v>
      </c>
      <c r="F190" s="310">
        <v>90.83</v>
      </c>
      <c r="G190" s="310">
        <v>93.83</v>
      </c>
      <c r="H190" s="310">
        <v>93.83</v>
      </c>
      <c r="I190" s="310">
        <v>92.33</v>
      </c>
      <c r="J190" s="310">
        <v>92.33</v>
      </c>
      <c r="K190" s="41"/>
      <c r="L190" s="42"/>
      <c r="M190" s="42"/>
      <c r="N190" s="42"/>
      <c r="O190" s="43"/>
      <c r="P190" s="43"/>
      <c r="Q190" s="43"/>
      <c r="R190" s="43"/>
    </row>
    <row r="191" spans="1:18" x14ac:dyDescent="0.2">
      <c r="A191" s="47" t="s">
        <v>2376</v>
      </c>
      <c r="B191" s="45">
        <v>888</v>
      </c>
      <c r="C191" s="45"/>
      <c r="D191" s="45">
        <v>888</v>
      </c>
      <c r="E191" s="310">
        <v>49.33</v>
      </c>
      <c r="F191" s="310">
        <v>49.33</v>
      </c>
      <c r="G191" s="310"/>
      <c r="H191" s="310"/>
      <c r="I191" s="310">
        <v>24.67</v>
      </c>
      <c r="J191" s="310">
        <v>24.67</v>
      </c>
      <c r="K191" s="41"/>
      <c r="L191" s="42"/>
      <c r="M191" s="42"/>
      <c r="N191" s="42"/>
      <c r="O191" s="43"/>
      <c r="P191" s="43"/>
      <c r="Q191" s="43"/>
      <c r="R191" s="43"/>
    </row>
    <row r="192" spans="1:18" x14ac:dyDescent="0.2">
      <c r="A192" s="47" t="s">
        <v>2375</v>
      </c>
      <c r="B192" s="45">
        <v>882</v>
      </c>
      <c r="C192" s="45">
        <v>138</v>
      </c>
      <c r="D192" s="40">
        <v>1020</v>
      </c>
      <c r="E192" s="310">
        <v>49</v>
      </c>
      <c r="F192" s="310">
        <v>49</v>
      </c>
      <c r="G192" s="310">
        <v>7.67</v>
      </c>
      <c r="H192" s="310">
        <v>7.67</v>
      </c>
      <c r="I192" s="310">
        <v>28.33</v>
      </c>
      <c r="J192" s="310">
        <v>28.33</v>
      </c>
      <c r="K192" s="41"/>
      <c r="L192" s="42"/>
      <c r="M192" s="42"/>
      <c r="N192" s="42"/>
      <c r="O192" s="43"/>
      <c r="P192" s="43"/>
      <c r="Q192" s="43"/>
      <c r="R192" s="43"/>
    </row>
    <row r="193" spans="1:18" x14ac:dyDescent="0.2">
      <c r="A193" s="47" t="s">
        <v>2374</v>
      </c>
      <c r="B193" s="45"/>
      <c r="C193" s="40">
        <v>1026</v>
      </c>
      <c r="D193" s="40">
        <v>1026</v>
      </c>
      <c r="E193" s="310"/>
      <c r="F193" s="310"/>
      <c r="G193" s="310">
        <v>57</v>
      </c>
      <c r="H193" s="310">
        <v>57</v>
      </c>
      <c r="I193" s="310">
        <v>28.5</v>
      </c>
      <c r="J193" s="310">
        <v>28.5</v>
      </c>
      <c r="K193" s="41"/>
      <c r="L193" s="42"/>
      <c r="M193" s="42"/>
      <c r="N193" s="42"/>
      <c r="O193" s="43"/>
      <c r="P193" s="43"/>
      <c r="Q193" s="43"/>
      <c r="R193" s="43"/>
    </row>
    <row r="194" spans="1:18" x14ac:dyDescent="0.2">
      <c r="A194" s="47" t="s">
        <v>2373</v>
      </c>
      <c r="B194" s="45"/>
      <c r="C194" s="45">
        <v>900</v>
      </c>
      <c r="D194" s="45">
        <v>900</v>
      </c>
      <c r="E194" s="310"/>
      <c r="F194" s="310"/>
      <c r="G194" s="310">
        <v>50</v>
      </c>
      <c r="H194" s="310">
        <v>50</v>
      </c>
      <c r="I194" s="310">
        <v>25</v>
      </c>
      <c r="J194" s="310">
        <v>25</v>
      </c>
      <c r="K194" s="41"/>
      <c r="L194" s="42"/>
      <c r="M194" s="42"/>
      <c r="N194" s="42"/>
      <c r="O194" s="43"/>
      <c r="P194" s="43"/>
      <c r="Q194" s="43"/>
      <c r="R194" s="43"/>
    </row>
    <row r="195" spans="1:18" x14ac:dyDescent="0.2">
      <c r="A195" s="47" t="s">
        <v>2372</v>
      </c>
      <c r="B195" s="45"/>
      <c r="C195" s="45">
        <v>126</v>
      </c>
      <c r="D195" s="45">
        <v>126</v>
      </c>
      <c r="E195" s="310"/>
      <c r="F195" s="310"/>
      <c r="G195" s="310">
        <v>7</v>
      </c>
      <c r="H195" s="310">
        <v>7</v>
      </c>
      <c r="I195" s="310">
        <v>3.5</v>
      </c>
      <c r="J195" s="310">
        <v>3.5</v>
      </c>
      <c r="K195" s="41"/>
      <c r="L195" s="42"/>
      <c r="M195" s="42"/>
      <c r="N195" s="42"/>
      <c r="O195" s="43"/>
      <c r="P195" s="43"/>
      <c r="Q195" s="43"/>
      <c r="R195" s="43"/>
    </row>
    <row r="196" spans="1:18" x14ac:dyDescent="0.2">
      <c r="A196" s="47" t="s">
        <v>2371</v>
      </c>
      <c r="B196" s="45"/>
      <c r="C196" s="45">
        <v>126</v>
      </c>
      <c r="D196" s="45">
        <v>126</v>
      </c>
      <c r="E196" s="310"/>
      <c r="F196" s="310"/>
      <c r="G196" s="310">
        <v>7</v>
      </c>
      <c r="H196" s="310">
        <v>7</v>
      </c>
      <c r="I196" s="310">
        <v>3.5</v>
      </c>
      <c r="J196" s="310">
        <v>3.5</v>
      </c>
      <c r="K196" s="41"/>
      <c r="L196" s="42"/>
      <c r="M196" s="42"/>
      <c r="N196" s="42"/>
      <c r="O196" s="43"/>
      <c r="P196" s="43"/>
      <c r="Q196" s="43"/>
      <c r="R196" s="43"/>
    </row>
    <row r="197" spans="1:18" x14ac:dyDescent="0.2">
      <c r="A197" s="47" t="s">
        <v>2370</v>
      </c>
      <c r="B197" s="45">
        <v>201</v>
      </c>
      <c r="C197" s="45">
        <v>9</v>
      </c>
      <c r="D197" s="45">
        <v>210</v>
      </c>
      <c r="E197" s="310">
        <v>11.17</v>
      </c>
      <c r="F197" s="310">
        <v>11.17</v>
      </c>
      <c r="G197" s="310">
        <v>0.5</v>
      </c>
      <c r="H197" s="310">
        <v>0.5</v>
      </c>
      <c r="I197" s="310">
        <v>5.83</v>
      </c>
      <c r="J197" s="310">
        <v>5.83</v>
      </c>
      <c r="K197" s="41"/>
      <c r="L197" s="42"/>
      <c r="M197" s="42"/>
      <c r="N197" s="42"/>
      <c r="O197" s="43"/>
      <c r="P197" s="43"/>
      <c r="Q197" s="43"/>
      <c r="R197" s="43"/>
    </row>
    <row r="198" spans="1:18" x14ac:dyDescent="0.2">
      <c r="A198" s="47" t="s">
        <v>2369</v>
      </c>
      <c r="B198" s="45">
        <v>414</v>
      </c>
      <c r="C198" s="45"/>
      <c r="D198" s="45">
        <v>414</v>
      </c>
      <c r="E198" s="310">
        <v>23</v>
      </c>
      <c r="F198" s="310">
        <v>23</v>
      </c>
      <c r="G198" s="310"/>
      <c r="H198" s="310"/>
      <c r="I198" s="310">
        <v>11.5</v>
      </c>
      <c r="J198" s="310">
        <v>11.5</v>
      </c>
      <c r="K198" s="41"/>
      <c r="L198" s="42"/>
      <c r="M198" s="42"/>
      <c r="N198" s="42"/>
      <c r="O198" s="43"/>
      <c r="P198" s="43"/>
      <c r="Q198" s="43"/>
      <c r="R198" s="43"/>
    </row>
    <row r="199" spans="1:18" x14ac:dyDescent="0.2">
      <c r="A199" s="47" t="s">
        <v>2368</v>
      </c>
      <c r="B199" s="45">
        <v>417</v>
      </c>
      <c r="C199" s="45"/>
      <c r="D199" s="45">
        <v>417</v>
      </c>
      <c r="E199" s="310">
        <v>23.17</v>
      </c>
      <c r="F199" s="310">
        <v>23.17</v>
      </c>
      <c r="G199" s="310"/>
      <c r="H199" s="310"/>
      <c r="I199" s="310">
        <v>11.58</v>
      </c>
      <c r="J199" s="310">
        <v>11.58</v>
      </c>
      <c r="K199" s="41"/>
      <c r="L199" s="42"/>
      <c r="M199" s="42"/>
      <c r="N199" s="42"/>
      <c r="O199" s="43"/>
      <c r="P199" s="43"/>
      <c r="Q199" s="43"/>
      <c r="R199" s="43"/>
    </row>
    <row r="200" spans="1:18" x14ac:dyDescent="0.2">
      <c r="A200" s="47" t="s">
        <v>2367</v>
      </c>
      <c r="B200" s="45">
        <v>414</v>
      </c>
      <c r="C200" s="45"/>
      <c r="D200" s="45">
        <v>414</v>
      </c>
      <c r="E200" s="310">
        <v>23</v>
      </c>
      <c r="F200" s="310">
        <v>23</v>
      </c>
      <c r="G200" s="310"/>
      <c r="H200" s="310"/>
      <c r="I200" s="310">
        <v>11.5</v>
      </c>
      <c r="J200" s="310">
        <v>11.5</v>
      </c>
      <c r="K200" s="41"/>
      <c r="L200" s="42"/>
      <c r="M200" s="42"/>
      <c r="N200" s="42"/>
      <c r="O200" s="43"/>
      <c r="P200" s="43"/>
      <c r="Q200" s="43"/>
      <c r="R200" s="43"/>
    </row>
    <row r="201" spans="1:18" x14ac:dyDescent="0.2">
      <c r="A201" s="47" t="s">
        <v>2366</v>
      </c>
      <c r="B201" s="45"/>
      <c r="C201" s="45">
        <v>411</v>
      </c>
      <c r="D201" s="45">
        <v>411</v>
      </c>
      <c r="E201" s="310"/>
      <c r="F201" s="310"/>
      <c r="G201" s="310">
        <v>22.83</v>
      </c>
      <c r="H201" s="310">
        <v>22.83</v>
      </c>
      <c r="I201" s="310">
        <v>11.42</v>
      </c>
      <c r="J201" s="310">
        <v>11.42</v>
      </c>
      <c r="K201" s="41"/>
      <c r="L201" s="42"/>
      <c r="M201" s="42"/>
      <c r="N201" s="42"/>
      <c r="O201" s="43"/>
      <c r="P201" s="43"/>
      <c r="Q201" s="43"/>
      <c r="R201" s="43"/>
    </row>
    <row r="202" spans="1:18" x14ac:dyDescent="0.2">
      <c r="A202" s="47" t="s">
        <v>2365</v>
      </c>
      <c r="B202" s="45">
        <v>414</v>
      </c>
      <c r="C202" s="45"/>
      <c r="D202" s="45">
        <v>414</v>
      </c>
      <c r="E202" s="310">
        <v>23</v>
      </c>
      <c r="F202" s="310">
        <v>23</v>
      </c>
      <c r="G202" s="310"/>
      <c r="H202" s="310"/>
      <c r="I202" s="310">
        <v>11.5</v>
      </c>
      <c r="J202" s="310">
        <v>11.5</v>
      </c>
      <c r="K202" s="41"/>
      <c r="L202" s="42"/>
      <c r="M202" s="42"/>
      <c r="N202" s="42"/>
      <c r="O202" s="43"/>
      <c r="P202" s="43"/>
      <c r="Q202" s="43"/>
      <c r="R202" s="43"/>
    </row>
    <row r="203" spans="1:18" x14ac:dyDescent="0.2">
      <c r="A203" s="47" t="s">
        <v>2364</v>
      </c>
      <c r="B203" s="45"/>
      <c r="C203" s="45">
        <v>414</v>
      </c>
      <c r="D203" s="45">
        <v>414</v>
      </c>
      <c r="E203" s="310"/>
      <c r="F203" s="310"/>
      <c r="G203" s="310">
        <v>23</v>
      </c>
      <c r="H203" s="310">
        <v>23</v>
      </c>
      <c r="I203" s="310">
        <v>11.5</v>
      </c>
      <c r="J203" s="310">
        <v>11.5</v>
      </c>
      <c r="K203" s="41"/>
      <c r="L203" s="42"/>
      <c r="M203" s="42"/>
      <c r="N203" s="42"/>
      <c r="O203" s="43"/>
      <c r="P203" s="43"/>
      <c r="Q203" s="43"/>
      <c r="R203" s="43"/>
    </row>
    <row r="204" spans="1:18" x14ac:dyDescent="0.2">
      <c r="A204" s="47" t="s">
        <v>2363</v>
      </c>
      <c r="B204" s="45"/>
      <c r="C204" s="45">
        <v>420</v>
      </c>
      <c r="D204" s="45">
        <v>420</v>
      </c>
      <c r="E204" s="310"/>
      <c r="F204" s="310"/>
      <c r="G204" s="310">
        <v>23.33</v>
      </c>
      <c r="H204" s="310">
        <v>23.33</v>
      </c>
      <c r="I204" s="310">
        <v>11.67</v>
      </c>
      <c r="J204" s="310">
        <v>11.67</v>
      </c>
      <c r="K204" s="41"/>
      <c r="L204" s="42"/>
      <c r="M204" s="42"/>
      <c r="N204" s="42"/>
      <c r="O204" s="43"/>
      <c r="P204" s="43"/>
      <c r="Q204" s="43"/>
      <c r="R204" s="43"/>
    </row>
    <row r="205" spans="1:18" x14ac:dyDescent="0.2">
      <c r="A205" s="47" t="s">
        <v>2362</v>
      </c>
      <c r="B205" s="45"/>
      <c r="C205" s="45">
        <v>411</v>
      </c>
      <c r="D205" s="45">
        <v>411</v>
      </c>
      <c r="E205" s="310"/>
      <c r="F205" s="310"/>
      <c r="G205" s="310">
        <v>22.83</v>
      </c>
      <c r="H205" s="310">
        <v>22.83</v>
      </c>
      <c r="I205" s="310">
        <v>11.42</v>
      </c>
      <c r="J205" s="310">
        <v>11.42</v>
      </c>
      <c r="K205" s="41"/>
      <c r="L205" s="42"/>
      <c r="M205" s="42"/>
      <c r="N205" s="42"/>
      <c r="O205" s="43"/>
      <c r="P205" s="43"/>
      <c r="Q205" s="43"/>
      <c r="R205" s="43"/>
    </row>
    <row r="206" spans="1:18" x14ac:dyDescent="0.2">
      <c r="A206" s="47" t="s">
        <v>2361</v>
      </c>
      <c r="B206" s="45"/>
      <c r="C206" s="45">
        <v>414</v>
      </c>
      <c r="D206" s="45">
        <v>414</v>
      </c>
      <c r="E206" s="310"/>
      <c r="F206" s="310"/>
      <c r="G206" s="310">
        <v>23</v>
      </c>
      <c r="H206" s="310">
        <v>23</v>
      </c>
      <c r="I206" s="310">
        <v>11.5</v>
      </c>
      <c r="J206" s="310">
        <v>11.5</v>
      </c>
      <c r="K206" s="41"/>
      <c r="L206" s="42"/>
      <c r="M206" s="42"/>
      <c r="N206" s="42"/>
      <c r="O206" s="43"/>
      <c r="P206" s="43"/>
      <c r="Q206" s="43"/>
      <c r="R206" s="43"/>
    </row>
    <row r="207" spans="1:18" x14ac:dyDescent="0.2">
      <c r="A207" s="47" t="s">
        <v>2360</v>
      </c>
      <c r="B207" s="45">
        <v>279</v>
      </c>
      <c r="C207" s="45"/>
      <c r="D207" s="45">
        <v>279</v>
      </c>
      <c r="E207" s="310">
        <v>15.5</v>
      </c>
      <c r="F207" s="310">
        <v>15.5</v>
      </c>
      <c r="G207" s="310"/>
      <c r="H207" s="310"/>
      <c r="I207" s="310">
        <v>7.75</v>
      </c>
      <c r="J207" s="310">
        <v>7.75</v>
      </c>
      <c r="K207" s="41"/>
      <c r="L207" s="42"/>
      <c r="M207" s="42"/>
      <c r="N207" s="42"/>
      <c r="O207" s="43"/>
      <c r="P207" s="43"/>
      <c r="Q207" s="43"/>
      <c r="R207" s="43"/>
    </row>
    <row r="208" spans="1:18" x14ac:dyDescent="0.2">
      <c r="A208" s="47" t="s">
        <v>2359</v>
      </c>
      <c r="B208" s="45">
        <v>282</v>
      </c>
      <c r="C208" s="45"/>
      <c r="D208" s="45">
        <v>282</v>
      </c>
      <c r="E208" s="310">
        <v>15.67</v>
      </c>
      <c r="F208" s="310">
        <v>15.67</v>
      </c>
      <c r="G208" s="310"/>
      <c r="H208" s="310"/>
      <c r="I208" s="310">
        <v>7.83</v>
      </c>
      <c r="J208" s="310">
        <v>7.83</v>
      </c>
      <c r="K208" s="41"/>
      <c r="L208" s="42"/>
      <c r="M208" s="42"/>
      <c r="N208" s="42"/>
      <c r="O208" s="43"/>
      <c r="P208" s="43"/>
      <c r="Q208" s="43"/>
      <c r="R208" s="43"/>
    </row>
    <row r="209" spans="1:18" x14ac:dyDescent="0.2">
      <c r="A209" s="47" t="s">
        <v>2358</v>
      </c>
      <c r="B209" s="45">
        <v>279</v>
      </c>
      <c r="C209" s="45"/>
      <c r="D209" s="45">
        <v>279</v>
      </c>
      <c r="E209" s="310">
        <v>15.5</v>
      </c>
      <c r="F209" s="310">
        <v>15.5</v>
      </c>
      <c r="G209" s="310"/>
      <c r="H209" s="310"/>
      <c r="I209" s="310">
        <v>7.75</v>
      </c>
      <c r="J209" s="310">
        <v>7.75</v>
      </c>
      <c r="K209" s="41"/>
      <c r="L209" s="42"/>
      <c r="M209" s="42"/>
      <c r="N209" s="42"/>
      <c r="O209" s="43"/>
      <c r="P209" s="43"/>
      <c r="Q209" s="43"/>
      <c r="R209" s="43"/>
    </row>
    <row r="210" spans="1:18" x14ac:dyDescent="0.2">
      <c r="A210" s="47" t="s">
        <v>2355</v>
      </c>
      <c r="B210" s="45"/>
      <c r="C210" s="45">
        <v>819</v>
      </c>
      <c r="D210" s="45">
        <v>819</v>
      </c>
      <c r="E210" s="310"/>
      <c r="F210" s="310"/>
      <c r="G210" s="310">
        <v>45.5</v>
      </c>
      <c r="H210" s="310">
        <v>45.5</v>
      </c>
      <c r="I210" s="310">
        <v>22.75</v>
      </c>
      <c r="J210" s="310">
        <v>22.75</v>
      </c>
      <c r="K210" s="41"/>
      <c r="L210" s="42"/>
      <c r="M210" s="42"/>
      <c r="N210" s="42"/>
      <c r="O210" s="43"/>
      <c r="P210" s="43"/>
      <c r="Q210" s="43"/>
      <c r="R210" s="43"/>
    </row>
    <row r="211" spans="1:18" x14ac:dyDescent="0.2">
      <c r="A211" s="47" t="s">
        <v>2355</v>
      </c>
      <c r="B211" s="45">
        <v>9</v>
      </c>
      <c r="C211" s="45"/>
      <c r="D211" s="45">
        <v>9</v>
      </c>
      <c r="E211" s="310">
        <v>0.5</v>
      </c>
      <c r="F211" s="310">
        <v>0.5</v>
      </c>
      <c r="G211" s="310"/>
      <c r="H211" s="310"/>
      <c r="I211" s="310">
        <v>0.25</v>
      </c>
      <c r="J211" s="310">
        <v>0.25</v>
      </c>
      <c r="K211" s="41"/>
      <c r="L211" s="42"/>
      <c r="M211" s="42"/>
      <c r="N211" s="42"/>
      <c r="O211" s="43"/>
      <c r="P211" s="43"/>
      <c r="Q211" s="43"/>
      <c r="R211" s="43"/>
    </row>
    <row r="212" spans="1:18" x14ac:dyDescent="0.2">
      <c r="A212" s="47" t="s">
        <v>2357</v>
      </c>
      <c r="B212" s="45"/>
      <c r="C212" s="45">
        <v>9</v>
      </c>
      <c r="D212" s="45">
        <v>9</v>
      </c>
      <c r="E212" s="310"/>
      <c r="F212" s="310"/>
      <c r="G212" s="310">
        <v>0.5</v>
      </c>
      <c r="H212" s="310">
        <v>0.5</v>
      </c>
      <c r="I212" s="310">
        <v>0.25</v>
      </c>
      <c r="J212" s="310">
        <v>0.25</v>
      </c>
      <c r="K212" s="41"/>
      <c r="L212" s="42"/>
      <c r="M212" s="42"/>
      <c r="N212" s="42"/>
      <c r="O212" s="43"/>
      <c r="P212" s="43"/>
      <c r="Q212" s="43"/>
      <c r="R212" s="43"/>
    </row>
    <row r="213" spans="1:18" x14ac:dyDescent="0.2">
      <c r="A213" s="313" t="s">
        <v>2896</v>
      </c>
      <c r="B213" s="312">
        <f>SUM(B214:B222)</f>
        <v>1380</v>
      </c>
      <c r="C213" s="312">
        <f t="shared" ref="C213:J213" si="8">SUM(C214:C222)</f>
        <v>2151</v>
      </c>
      <c r="D213" s="312">
        <f t="shared" si="8"/>
        <v>3531</v>
      </c>
      <c r="E213" s="311">
        <f t="shared" si="8"/>
        <v>76.67</v>
      </c>
      <c r="F213" s="311">
        <f t="shared" si="8"/>
        <v>76.67</v>
      </c>
      <c r="G213" s="311">
        <f t="shared" si="8"/>
        <v>119.5</v>
      </c>
      <c r="H213" s="311">
        <f t="shared" si="8"/>
        <v>119.5</v>
      </c>
      <c r="I213" s="311">
        <f t="shared" si="8"/>
        <v>98.08</v>
      </c>
      <c r="J213" s="311">
        <f t="shared" si="8"/>
        <v>98.08</v>
      </c>
      <c r="K213" s="311"/>
      <c r="L213" s="311"/>
      <c r="M213" s="311"/>
      <c r="N213" s="311"/>
      <c r="O213" s="311"/>
      <c r="P213" s="311"/>
      <c r="Q213" s="311"/>
      <c r="R213" s="311"/>
    </row>
    <row r="214" spans="1:18" x14ac:dyDescent="0.2">
      <c r="A214" s="47" t="s">
        <v>2541</v>
      </c>
      <c r="B214" s="45"/>
      <c r="C214" s="40">
        <v>1260</v>
      </c>
      <c r="D214" s="40">
        <v>1260</v>
      </c>
      <c r="E214" s="44"/>
      <c r="F214" s="44"/>
      <c r="G214" s="44">
        <v>70</v>
      </c>
      <c r="H214" s="44">
        <v>70</v>
      </c>
      <c r="I214" s="44">
        <v>35</v>
      </c>
      <c r="J214" s="44">
        <v>35</v>
      </c>
      <c r="K214" s="41"/>
      <c r="L214" s="42"/>
      <c r="M214" s="42"/>
      <c r="N214" s="42"/>
      <c r="O214" s="43"/>
      <c r="P214" s="43"/>
      <c r="Q214" s="43"/>
      <c r="R214" s="43"/>
    </row>
    <row r="215" spans="1:18" x14ac:dyDescent="0.2">
      <c r="A215" s="47" t="s">
        <v>2441</v>
      </c>
      <c r="B215" s="45"/>
      <c r="C215" s="45">
        <v>891</v>
      </c>
      <c r="D215" s="45">
        <v>891</v>
      </c>
      <c r="E215" s="310"/>
      <c r="F215" s="310"/>
      <c r="G215" s="310">
        <v>49.5</v>
      </c>
      <c r="H215" s="310">
        <v>49.5</v>
      </c>
      <c r="I215" s="310">
        <v>24.75</v>
      </c>
      <c r="J215" s="310">
        <v>24.75</v>
      </c>
      <c r="K215" s="41"/>
      <c r="L215" s="42"/>
      <c r="M215" s="42"/>
      <c r="N215" s="42"/>
      <c r="O215" s="43"/>
      <c r="P215" s="43"/>
      <c r="Q215" s="43"/>
      <c r="R215" s="43"/>
    </row>
    <row r="216" spans="1:18" x14ac:dyDescent="0.2">
      <c r="A216" s="47" t="s">
        <v>2440</v>
      </c>
      <c r="B216" s="45">
        <v>891</v>
      </c>
      <c r="C216" s="45"/>
      <c r="D216" s="45">
        <v>891</v>
      </c>
      <c r="E216" s="310">
        <v>49.5</v>
      </c>
      <c r="F216" s="310">
        <v>49.5</v>
      </c>
      <c r="G216" s="310"/>
      <c r="H216" s="310"/>
      <c r="I216" s="310">
        <v>24.75</v>
      </c>
      <c r="J216" s="310">
        <v>24.75</v>
      </c>
      <c r="K216" s="41"/>
      <c r="L216" s="42"/>
      <c r="M216" s="42"/>
      <c r="N216" s="42"/>
      <c r="O216" s="43"/>
      <c r="P216" s="43"/>
      <c r="Q216" s="43"/>
      <c r="R216" s="43"/>
    </row>
    <row r="217" spans="1:18" x14ac:dyDescent="0.2">
      <c r="A217" s="47" t="s">
        <v>2439</v>
      </c>
      <c r="B217" s="45">
        <v>81</v>
      </c>
      <c r="C217" s="45"/>
      <c r="D217" s="45">
        <v>81</v>
      </c>
      <c r="E217" s="310">
        <v>4.5</v>
      </c>
      <c r="F217" s="310">
        <v>4.5</v>
      </c>
      <c r="G217" s="310"/>
      <c r="H217" s="310"/>
      <c r="I217" s="310">
        <v>2.25</v>
      </c>
      <c r="J217" s="310">
        <v>2.25</v>
      </c>
      <c r="K217" s="41"/>
      <c r="L217" s="42"/>
      <c r="M217" s="42"/>
      <c r="N217" s="42"/>
      <c r="O217" s="43"/>
      <c r="P217" s="43"/>
      <c r="Q217" s="43"/>
      <c r="R217" s="43"/>
    </row>
    <row r="218" spans="1:18" x14ac:dyDescent="0.2">
      <c r="A218" s="47" t="s">
        <v>2438</v>
      </c>
      <c r="B218" s="45">
        <v>81</v>
      </c>
      <c r="C218" s="45"/>
      <c r="D218" s="45">
        <v>81</v>
      </c>
      <c r="E218" s="310">
        <v>4.5</v>
      </c>
      <c r="F218" s="310">
        <v>4.5</v>
      </c>
      <c r="G218" s="310"/>
      <c r="H218" s="310"/>
      <c r="I218" s="310">
        <v>2.25</v>
      </c>
      <c r="J218" s="310">
        <v>2.25</v>
      </c>
      <c r="K218" s="41"/>
      <c r="L218" s="42"/>
      <c r="M218" s="42"/>
      <c r="N218" s="42"/>
      <c r="O218" s="43"/>
      <c r="P218" s="43"/>
      <c r="Q218" s="43"/>
      <c r="R218" s="43"/>
    </row>
    <row r="219" spans="1:18" x14ac:dyDescent="0.2">
      <c r="A219" s="47" t="s">
        <v>2437</v>
      </c>
      <c r="B219" s="45">
        <v>81</v>
      </c>
      <c r="C219" s="45"/>
      <c r="D219" s="45">
        <v>81</v>
      </c>
      <c r="E219" s="310">
        <v>4.5</v>
      </c>
      <c r="F219" s="310">
        <v>4.5</v>
      </c>
      <c r="G219" s="310"/>
      <c r="H219" s="310"/>
      <c r="I219" s="310">
        <v>2.25</v>
      </c>
      <c r="J219" s="310">
        <v>2.25</v>
      </c>
      <c r="K219" s="41"/>
      <c r="L219" s="42"/>
      <c r="M219" s="42"/>
      <c r="N219" s="42"/>
      <c r="O219" s="43"/>
      <c r="P219" s="43"/>
      <c r="Q219" s="43"/>
      <c r="R219" s="43"/>
    </row>
    <row r="220" spans="1:18" x14ac:dyDescent="0.2">
      <c r="A220" s="47" t="s">
        <v>2436</v>
      </c>
      <c r="B220" s="45">
        <v>81</v>
      </c>
      <c r="C220" s="45"/>
      <c r="D220" s="45">
        <v>81</v>
      </c>
      <c r="E220" s="310">
        <v>4.5</v>
      </c>
      <c r="F220" s="310">
        <v>4.5</v>
      </c>
      <c r="G220" s="310"/>
      <c r="H220" s="310"/>
      <c r="I220" s="310">
        <v>2.25</v>
      </c>
      <c r="J220" s="310">
        <v>2.25</v>
      </c>
      <c r="K220" s="41"/>
      <c r="L220" s="42"/>
      <c r="M220" s="42"/>
      <c r="N220" s="42"/>
      <c r="O220" s="43"/>
      <c r="P220" s="43"/>
      <c r="Q220" s="43"/>
      <c r="R220" s="43"/>
    </row>
    <row r="221" spans="1:18" x14ac:dyDescent="0.2">
      <c r="A221" s="47" t="s">
        <v>2435</v>
      </c>
      <c r="B221" s="45">
        <v>81</v>
      </c>
      <c r="C221" s="45"/>
      <c r="D221" s="45">
        <v>81</v>
      </c>
      <c r="E221" s="310">
        <v>4.5</v>
      </c>
      <c r="F221" s="310">
        <v>4.5</v>
      </c>
      <c r="G221" s="310"/>
      <c r="H221" s="310"/>
      <c r="I221" s="310">
        <v>2.25</v>
      </c>
      <c r="J221" s="310">
        <v>2.25</v>
      </c>
      <c r="K221" s="41"/>
      <c r="L221" s="42"/>
      <c r="M221" s="42"/>
      <c r="N221" s="42"/>
      <c r="O221" s="43"/>
      <c r="P221" s="43"/>
      <c r="Q221" s="43"/>
      <c r="R221" s="43"/>
    </row>
    <row r="222" spans="1:18" x14ac:dyDescent="0.2">
      <c r="A222" s="47" t="s">
        <v>2434</v>
      </c>
      <c r="B222" s="45">
        <v>84</v>
      </c>
      <c r="C222" s="45"/>
      <c r="D222" s="45">
        <v>84</v>
      </c>
      <c r="E222" s="310">
        <v>4.67</v>
      </c>
      <c r="F222" s="310">
        <v>4.67</v>
      </c>
      <c r="G222" s="310"/>
      <c r="H222" s="310"/>
      <c r="I222" s="310">
        <v>2.33</v>
      </c>
      <c r="J222" s="310">
        <v>2.33</v>
      </c>
      <c r="K222" s="41"/>
      <c r="L222" s="42"/>
      <c r="M222" s="42"/>
      <c r="N222" s="42"/>
      <c r="O222" s="43"/>
      <c r="P222" s="43"/>
      <c r="Q222" s="43"/>
      <c r="R222" s="43"/>
    </row>
    <row r="223" spans="1:18" x14ac:dyDescent="0.2">
      <c r="A223" s="65" t="s">
        <v>93</v>
      </c>
      <c r="B223" s="102">
        <f>+B224</f>
        <v>108</v>
      </c>
      <c r="C223" s="102">
        <f t="shared" ref="C223:J223" si="9">+C224</f>
        <v>84</v>
      </c>
      <c r="D223" s="102">
        <f>+D224</f>
        <v>192</v>
      </c>
      <c r="E223" s="309">
        <f t="shared" si="9"/>
        <v>8.4499999999999993</v>
      </c>
      <c r="F223" s="309">
        <f t="shared" si="9"/>
        <v>14.326000000000001</v>
      </c>
      <c r="G223" s="309">
        <f t="shared" si="9"/>
        <v>6.45</v>
      </c>
      <c r="H223" s="309">
        <f t="shared" si="9"/>
        <v>10.73</v>
      </c>
      <c r="I223" s="309">
        <f t="shared" si="9"/>
        <v>7.4300000000000006</v>
      </c>
      <c r="J223" s="309">
        <f t="shared" si="9"/>
        <v>12.474</v>
      </c>
      <c r="K223" s="102"/>
      <c r="L223" s="102"/>
      <c r="M223" s="102"/>
      <c r="N223" s="102"/>
      <c r="O223" s="102"/>
      <c r="P223" s="102"/>
      <c r="Q223" s="102"/>
      <c r="R223" s="102"/>
    </row>
    <row r="224" spans="1:18" x14ac:dyDescent="0.2">
      <c r="A224" s="308" t="s">
        <v>2895</v>
      </c>
      <c r="B224" s="306">
        <f>SUM(B225:B242)</f>
        <v>108</v>
      </c>
      <c r="C224" s="306">
        <f t="shared" ref="C224:J224" si="10">SUM(C225:C242)</f>
        <v>84</v>
      </c>
      <c r="D224" s="306">
        <f t="shared" si="10"/>
        <v>192</v>
      </c>
      <c r="E224" s="307">
        <f t="shared" si="10"/>
        <v>8.4499999999999993</v>
      </c>
      <c r="F224" s="307">
        <f t="shared" si="10"/>
        <v>14.326000000000001</v>
      </c>
      <c r="G224" s="307">
        <f t="shared" si="10"/>
        <v>6.45</v>
      </c>
      <c r="H224" s="307">
        <f t="shared" si="10"/>
        <v>10.73</v>
      </c>
      <c r="I224" s="307">
        <f t="shared" si="10"/>
        <v>7.4300000000000006</v>
      </c>
      <c r="J224" s="307">
        <f t="shared" si="10"/>
        <v>12.474</v>
      </c>
      <c r="K224" s="306"/>
      <c r="L224" s="306"/>
      <c r="M224" s="306"/>
      <c r="N224" s="306"/>
      <c r="O224" s="306"/>
      <c r="P224" s="306"/>
      <c r="Q224" s="306"/>
      <c r="R224" s="306"/>
    </row>
    <row r="225" spans="1:18" x14ac:dyDescent="0.2">
      <c r="A225" s="47" t="s">
        <v>2427</v>
      </c>
      <c r="B225" s="45">
        <v>6</v>
      </c>
      <c r="C225" s="45"/>
      <c r="D225" s="45">
        <v>6</v>
      </c>
      <c r="E225" s="305">
        <v>0.33</v>
      </c>
      <c r="F225" s="305">
        <v>0.33</v>
      </c>
      <c r="G225" s="305"/>
      <c r="H225" s="305"/>
      <c r="I225" s="305">
        <v>0.17</v>
      </c>
      <c r="J225" s="305">
        <v>0.17</v>
      </c>
      <c r="K225" s="41"/>
      <c r="L225" s="42"/>
      <c r="M225" s="42"/>
      <c r="N225" s="42"/>
      <c r="O225" s="43"/>
      <c r="P225" s="43"/>
      <c r="Q225" s="43"/>
      <c r="R225" s="43"/>
    </row>
    <row r="226" spans="1:18" x14ac:dyDescent="0.2">
      <c r="A226" s="47" t="s">
        <v>2426</v>
      </c>
      <c r="B226" s="45">
        <v>2</v>
      </c>
      <c r="C226" s="45"/>
      <c r="D226" s="45">
        <v>2</v>
      </c>
      <c r="E226" s="305">
        <v>0.11</v>
      </c>
      <c r="F226" s="305">
        <v>0.11</v>
      </c>
      <c r="G226" s="305"/>
      <c r="H226" s="305"/>
      <c r="I226" s="305">
        <v>0.06</v>
      </c>
      <c r="J226" s="305">
        <v>0.06</v>
      </c>
      <c r="K226" s="41"/>
      <c r="L226" s="42"/>
      <c r="M226" s="42"/>
      <c r="N226" s="42"/>
      <c r="O226" s="43"/>
      <c r="P226" s="43"/>
      <c r="Q226" s="43"/>
      <c r="R226" s="43"/>
    </row>
    <row r="227" spans="1:18" x14ac:dyDescent="0.2">
      <c r="A227" s="47" t="s">
        <v>2425</v>
      </c>
      <c r="B227" s="45"/>
      <c r="C227" s="45">
        <v>2</v>
      </c>
      <c r="D227" s="45">
        <v>2</v>
      </c>
      <c r="E227" s="305"/>
      <c r="F227" s="305"/>
      <c r="G227" s="305">
        <v>0.11</v>
      </c>
      <c r="H227" s="305">
        <v>0.11</v>
      </c>
      <c r="I227" s="305">
        <v>0.06</v>
      </c>
      <c r="J227" s="305">
        <v>0.06</v>
      </c>
      <c r="K227" s="41"/>
      <c r="L227" s="42"/>
      <c r="M227" s="42"/>
      <c r="N227" s="42"/>
      <c r="O227" s="43"/>
      <c r="P227" s="43"/>
      <c r="Q227" s="43"/>
      <c r="R227" s="43"/>
    </row>
    <row r="228" spans="1:18" x14ac:dyDescent="0.2">
      <c r="A228" s="47" t="s">
        <v>2424</v>
      </c>
      <c r="B228" s="45">
        <v>6</v>
      </c>
      <c r="C228" s="45">
        <v>6</v>
      </c>
      <c r="D228" s="45">
        <v>12</v>
      </c>
      <c r="E228" s="305">
        <v>0.33</v>
      </c>
      <c r="F228" s="305">
        <v>0.33</v>
      </c>
      <c r="G228" s="305">
        <v>0.33</v>
      </c>
      <c r="H228" s="305">
        <v>0.33</v>
      </c>
      <c r="I228" s="305">
        <v>0.33</v>
      </c>
      <c r="J228" s="305">
        <v>0.33</v>
      </c>
      <c r="K228" s="41"/>
      <c r="L228" s="42"/>
      <c r="M228" s="42"/>
      <c r="N228" s="42"/>
      <c r="O228" s="43"/>
      <c r="P228" s="43"/>
      <c r="Q228" s="43"/>
      <c r="R228" s="43"/>
    </row>
    <row r="229" spans="1:18" x14ac:dyDescent="0.2">
      <c r="A229" s="47" t="s">
        <v>2423</v>
      </c>
      <c r="B229" s="45"/>
      <c r="C229" s="45">
        <v>6</v>
      </c>
      <c r="D229" s="45">
        <v>6</v>
      </c>
      <c r="E229" s="305"/>
      <c r="F229" s="305"/>
      <c r="G229" s="305">
        <v>0.33</v>
      </c>
      <c r="H229" s="305">
        <v>0.33</v>
      </c>
      <c r="I229" s="305">
        <v>0.17</v>
      </c>
      <c r="J229" s="305">
        <v>0.17</v>
      </c>
      <c r="K229" s="41"/>
      <c r="L229" s="42"/>
      <c r="M229" s="42"/>
      <c r="N229" s="42"/>
      <c r="O229" s="43"/>
      <c r="P229" s="43"/>
      <c r="Q229" s="43"/>
      <c r="R229" s="43"/>
    </row>
    <row r="230" spans="1:18" x14ac:dyDescent="0.2">
      <c r="A230" s="47" t="s">
        <v>2422</v>
      </c>
      <c r="B230" s="45">
        <v>3</v>
      </c>
      <c r="C230" s="45"/>
      <c r="D230" s="45">
        <v>3</v>
      </c>
      <c r="E230" s="305">
        <v>0.17</v>
      </c>
      <c r="F230" s="305">
        <v>0.17</v>
      </c>
      <c r="G230" s="305"/>
      <c r="H230" s="305"/>
      <c r="I230" s="305">
        <v>0.08</v>
      </c>
      <c r="J230" s="305">
        <v>0.08</v>
      </c>
      <c r="K230" s="41"/>
      <c r="L230" s="42"/>
      <c r="M230" s="42"/>
      <c r="N230" s="42"/>
      <c r="O230" s="43"/>
      <c r="P230" s="43"/>
      <c r="Q230" s="43"/>
      <c r="R230" s="43"/>
    </row>
    <row r="231" spans="1:18" x14ac:dyDescent="0.2">
      <c r="A231" s="47" t="s">
        <v>2421</v>
      </c>
      <c r="B231" s="45">
        <v>3</v>
      </c>
      <c r="C231" s="45"/>
      <c r="D231" s="45">
        <v>3</v>
      </c>
      <c r="E231" s="305">
        <v>0.17</v>
      </c>
      <c r="F231" s="305">
        <v>0.17</v>
      </c>
      <c r="G231" s="305"/>
      <c r="H231" s="305"/>
      <c r="I231" s="305">
        <v>0.08</v>
      </c>
      <c r="J231" s="305">
        <v>0.08</v>
      </c>
      <c r="K231" s="41"/>
      <c r="L231" s="42"/>
      <c r="M231" s="42"/>
      <c r="N231" s="42"/>
      <c r="O231" s="43"/>
      <c r="P231" s="43"/>
      <c r="Q231" s="43"/>
      <c r="R231" s="43"/>
    </row>
    <row r="232" spans="1:18" x14ac:dyDescent="0.2">
      <c r="A232" s="47" t="s">
        <v>2420</v>
      </c>
      <c r="B232" s="45"/>
      <c r="C232" s="45">
        <v>3</v>
      </c>
      <c r="D232" s="45">
        <v>3</v>
      </c>
      <c r="E232" s="305"/>
      <c r="F232" s="305"/>
      <c r="G232" s="305">
        <v>0.17</v>
      </c>
      <c r="H232" s="305">
        <v>0.17</v>
      </c>
      <c r="I232" s="305">
        <v>0.08</v>
      </c>
      <c r="J232" s="305">
        <v>0.08</v>
      </c>
      <c r="K232" s="41"/>
      <c r="L232" s="42"/>
      <c r="M232" s="42"/>
      <c r="N232" s="42"/>
      <c r="O232" s="43"/>
      <c r="P232" s="43"/>
      <c r="Q232" s="43"/>
      <c r="R232" s="43"/>
    </row>
    <row r="233" spans="1:18" x14ac:dyDescent="0.2">
      <c r="A233" s="47" t="s">
        <v>2419</v>
      </c>
      <c r="B233" s="45"/>
      <c r="C233" s="45">
        <v>3</v>
      </c>
      <c r="D233" s="45">
        <v>3</v>
      </c>
      <c r="E233" s="305"/>
      <c r="F233" s="305"/>
      <c r="G233" s="305">
        <v>0.17</v>
      </c>
      <c r="H233" s="305">
        <v>0.17</v>
      </c>
      <c r="I233" s="305">
        <v>0.08</v>
      </c>
      <c r="J233" s="305">
        <v>0.08</v>
      </c>
      <c r="K233" s="41"/>
      <c r="L233" s="42"/>
      <c r="M233" s="42"/>
      <c r="N233" s="42"/>
      <c r="O233" s="43"/>
      <c r="P233" s="43"/>
      <c r="Q233" s="43"/>
      <c r="R233" s="43"/>
    </row>
    <row r="234" spans="1:18" x14ac:dyDescent="0.2">
      <c r="A234" s="47" t="s">
        <v>2339</v>
      </c>
      <c r="B234" s="45">
        <v>2</v>
      </c>
      <c r="C234" s="45"/>
      <c r="D234" s="45">
        <v>2</v>
      </c>
      <c r="E234" s="305">
        <v>0.17</v>
      </c>
      <c r="F234" s="305">
        <f>+E234*1.8</f>
        <v>0.30600000000000005</v>
      </c>
      <c r="G234" s="305"/>
      <c r="H234" s="305"/>
      <c r="I234" s="305">
        <v>0.08</v>
      </c>
      <c r="J234" s="305">
        <f>+I234*1.8</f>
        <v>0.14400000000000002</v>
      </c>
      <c r="K234" s="41"/>
      <c r="L234" s="42"/>
      <c r="M234" s="42"/>
      <c r="N234" s="42"/>
      <c r="O234" s="43"/>
      <c r="P234" s="43"/>
      <c r="Q234" s="43"/>
      <c r="R234" s="43"/>
    </row>
    <row r="235" spans="1:18" x14ac:dyDescent="0.2">
      <c r="A235" s="47" t="s">
        <v>2338</v>
      </c>
      <c r="B235" s="45"/>
      <c r="C235" s="45">
        <v>2</v>
      </c>
      <c r="D235" s="45">
        <v>2</v>
      </c>
      <c r="E235" s="305"/>
      <c r="F235" s="305"/>
      <c r="G235" s="305">
        <v>0.17</v>
      </c>
      <c r="H235" s="305">
        <v>0.31</v>
      </c>
      <c r="I235" s="305">
        <v>0.08</v>
      </c>
      <c r="J235" s="305">
        <v>0.14000000000000001</v>
      </c>
      <c r="K235" s="41"/>
      <c r="L235" s="42"/>
      <c r="M235" s="42"/>
      <c r="N235" s="42"/>
      <c r="O235" s="43"/>
      <c r="P235" s="43"/>
      <c r="Q235" s="43"/>
      <c r="R235" s="43"/>
    </row>
    <row r="236" spans="1:18" x14ac:dyDescent="0.2">
      <c r="A236" s="47" t="s">
        <v>2337</v>
      </c>
      <c r="B236" s="45">
        <v>2</v>
      </c>
      <c r="C236" s="45"/>
      <c r="D236" s="45">
        <v>2</v>
      </c>
      <c r="E236" s="305">
        <v>0.17</v>
      </c>
      <c r="F236" s="305">
        <v>0.31</v>
      </c>
      <c r="G236" s="305"/>
      <c r="H236" s="305"/>
      <c r="I236" s="305">
        <v>0.08</v>
      </c>
      <c r="J236" s="305">
        <v>0.14000000000000001</v>
      </c>
      <c r="K236" s="41"/>
      <c r="L236" s="42"/>
      <c r="M236" s="42"/>
      <c r="N236" s="42"/>
      <c r="O236" s="43"/>
      <c r="P236" s="43"/>
      <c r="Q236" s="43"/>
      <c r="R236" s="43"/>
    </row>
    <row r="237" spans="1:18" x14ac:dyDescent="0.2">
      <c r="A237" s="47" t="s">
        <v>2336</v>
      </c>
      <c r="B237" s="45"/>
      <c r="C237" s="45">
        <v>2</v>
      </c>
      <c r="D237" s="45">
        <v>2</v>
      </c>
      <c r="E237" s="305"/>
      <c r="F237" s="305"/>
      <c r="G237" s="305">
        <v>0.17</v>
      </c>
      <c r="H237" s="305">
        <v>0.31</v>
      </c>
      <c r="I237" s="305">
        <v>0.08</v>
      </c>
      <c r="J237" s="305">
        <v>0.14000000000000001</v>
      </c>
      <c r="K237" s="41"/>
      <c r="L237" s="42"/>
      <c r="M237" s="42"/>
      <c r="N237" s="42"/>
      <c r="O237" s="43"/>
      <c r="P237" s="43"/>
      <c r="Q237" s="43"/>
      <c r="R237" s="43"/>
    </row>
    <row r="238" spans="1:18" x14ac:dyDescent="0.2">
      <c r="A238" s="47" t="s">
        <v>2335</v>
      </c>
      <c r="B238" s="45">
        <v>12</v>
      </c>
      <c r="C238" s="45"/>
      <c r="D238" s="45">
        <v>12</v>
      </c>
      <c r="E238" s="305">
        <v>1</v>
      </c>
      <c r="F238" s="305">
        <v>1.8</v>
      </c>
      <c r="G238" s="305"/>
      <c r="H238" s="305"/>
      <c r="I238" s="305">
        <v>0.5</v>
      </c>
      <c r="J238" s="305">
        <f>+I238*1.8</f>
        <v>0.9</v>
      </c>
      <c r="K238" s="41"/>
      <c r="L238" s="42"/>
      <c r="M238" s="42"/>
      <c r="N238" s="42"/>
      <c r="O238" s="43"/>
      <c r="P238" s="43"/>
      <c r="Q238" s="43"/>
      <c r="R238" s="43"/>
    </row>
    <row r="239" spans="1:18" x14ac:dyDescent="0.2">
      <c r="A239" s="47" t="s">
        <v>2334</v>
      </c>
      <c r="B239" s="45"/>
      <c r="C239" s="45">
        <v>12</v>
      </c>
      <c r="D239" s="45">
        <v>12</v>
      </c>
      <c r="E239" s="305"/>
      <c r="F239" s="305"/>
      <c r="G239" s="305">
        <v>1</v>
      </c>
      <c r="H239" s="305">
        <v>1.8</v>
      </c>
      <c r="I239" s="305">
        <v>0.5</v>
      </c>
      <c r="J239" s="305">
        <v>0.9</v>
      </c>
      <c r="K239" s="41"/>
      <c r="L239" s="42"/>
      <c r="M239" s="42"/>
      <c r="N239" s="42"/>
      <c r="O239" s="43"/>
      <c r="P239" s="43"/>
      <c r="Q239" s="43"/>
      <c r="R239" s="43"/>
    </row>
    <row r="240" spans="1:18" x14ac:dyDescent="0.2">
      <c r="A240" s="47" t="s">
        <v>2333</v>
      </c>
      <c r="B240" s="45">
        <v>12</v>
      </c>
      <c r="C240" s="45"/>
      <c r="D240" s="45">
        <v>12</v>
      </c>
      <c r="E240" s="305">
        <v>1</v>
      </c>
      <c r="F240" s="305">
        <v>1.8</v>
      </c>
      <c r="G240" s="305"/>
      <c r="H240" s="305"/>
      <c r="I240" s="305">
        <v>0.5</v>
      </c>
      <c r="J240" s="305">
        <v>0.9</v>
      </c>
      <c r="K240" s="41"/>
      <c r="L240" s="42"/>
      <c r="M240" s="42"/>
      <c r="N240" s="42"/>
      <c r="O240" s="43"/>
      <c r="P240" s="43"/>
      <c r="Q240" s="43"/>
      <c r="R240" s="43"/>
    </row>
    <row r="241" spans="1:18" x14ac:dyDescent="0.2">
      <c r="A241" s="47" t="s">
        <v>2332</v>
      </c>
      <c r="B241" s="45">
        <v>36</v>
      </c>
      <c r="C241" s="45">
        <v>36</v>
      </c>
      <c r="D241" s="45">
        <v>72</v>
      </c>
      <c r="E241" s="305">
        <v>3</v>
      </c>
      <c r="F241" s="305">
        <v>5.4</v>
      </c>
      <c r="G241" s="305">
        <v>3</v>
      </c>
      <c r="H241" s="305">
        <v>5.4</v>
      </c>
      <c r="I241" s="305">
        <v>3</v>
      </c>
      <c r="J241" s="305">
        <v>5.4</v>
      </c>
      <c r="K241" s="41"/>
      <c r="L241" s="42"/>
      <c r="M241" s="42"/>
      <c r="N241" s="42"/>
      <c r="O241" s="43"/>
      <c r="P241" s="43"/>
      <c r="Q241" s="43"/>
      <c r="R241" s="43"/>
    </row>
    <row r="242" spans="1:18" x14ac:dyDescent="0.2">
      <c r="A242" s="47" t="s">
        <v>2331</v>
      </c>
      <c r="B242" s="45">
        <v>24</v>
      </c>
      <c r="C242" s="45">
        <v>12</v>
      </c>
      <c r="D242" s="45">
        <v>36</v>
      </c>
      <c r="E242" s="305">
        <v>2</v>
      </c>
      <c r="F242" s="305">
        <v>3.6</v>
      </c>
      <c r="G242" s="305">
        <v>1</v>
      </c>
      <c r="H242" s="305">
        <v>1.8</v>
      </c>
      <c r="I242" s="305">
        <v>1.5</v>
      </c>
      <c r="J242" s="305">
        <v>2.7</v>
      </c>
      <c r="K242" s="41"/>
      <c r="L242" s="42"/>
      <c r="M242" s="42"/>
      <c r="N242" s="42"/>
      <c r="O242" s="43"/>
      <c r="P242" s="43"/>
      <c r="Q242" s="43"/>
      <c r="R242" s="43"/>
    </row>
  </sheetData>
  <mergeCells count="13">
    <mergeCell ref="A2:A4"/>
    <mergeCell ref="B2:D2"/>
    <mergeCell ref="E2:J2"/>
    <mergeCell ref="K2:K4"/>
    <mergeCell ref="L2:N3"/>
    <mergeCell ref="P2:P4"/>
    <mergeCell ref="Q2:Q4"/>
    <mergeCell ref="R2:R4"/>
    <mergeCell ref="B3:D3"/>
    <mergeCell ref="E3:F3"/>
    <mergeCell ref="G3:H3"/>
    <mergeCell ref="I3:J3"/>
    <mergeCell ref="O2:O4"/>
  </mergeCells>
  <pageMargins left="0.74803149606299213" right="0.41" top="0.37" bottom="0.41" header="0.23" footer="0.28999999999999998"/>
  <pageSetup paperSize="9" scale="5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B919E-0C90-4235-AD0D-9095FC54086C}">
  <sheetPr>
    <pageSetUpPr fitToPage="1"/>
  </sheetPr>
  <dimension ref="A1:R158"/>
  <sheetViews>
    <sheetView showGridLines="0" workbookViewId="0">
      <pane ySplit="6" topLeftCell="A7" activePane="bottomLeft" state="frozen"/>
      <selection pane="bottomLeft" activeCell="G11" sqref="G11"/>
    </sheetView>
  </sheetViews>
  <sheetFormatPr defaultColWidth="9" defaultRowHeight="23.25" x14ac:dyDescent="0.2"/>
  <cols>
    <col min="1" max="1" width="60.25" style="48" bestFit="1" customWidth="1"/>
    <col min="2" max="3" width="7.125" style="16" bestFit="1" customWidth="1"/>
    <col min="4" max="4" width="7.875" style="16" bestFit="1" customWidth="1"/>
    <col min="5" max="5" width="8.375" style="16" bestFit="1" customWidth="1"/>
    <col min="6" max="6" width="15.25" style="16" bestFit="1" customWidth="1"/>
    <col min="7" max="7" width="8.375" style="16" bestFit="1" customWidth="1"/>
    <col min="8" max="8" width="15.25" style="16" bestFit="1" customWidth="1"/>
    <col min="9" max="9" width="8.375" style="16" bestFit="1" customWidth="1"/>
    <col min="10" max="10" width="15.25" style="16" bestFit="1" customWidth="1"/>
    <col min="11" max="11" width="12.875" style="16" customWidth="1"/>
    <col min="12" max="14" width="7.375" style="16" bestFit="1" customWidth="1"/>
    <col min="15" max="15" width="11.375" style="16" customWidth="1"/>
    <col min="16" max="16" width="7.375" style="16" hidden="1" customWidth="1"/>
    <col min="17" max="17" width="11.25" style="16" hidden="1" customWidth="1"/>
    <col min="18" max="18" width="11.125" style="16" customWidth="1"/>
    <col min="19" max="16384" width="9" style="16"/>
  </cols>
  <sheetData>
    <row r="1" spans="1:18" s="171" customFormat="1" ht="29.25" x14ac:dyDescent="0.2">
      <c r="A1" s="168" t="s">
        <v>2903</v>
      </c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380" t="s">
        <v>4</v>
      </c>
      <c r="L2" s="384" t="s">
        <v>5</v>
      </c>
      <c r="M2" s="385"/>
      <c r="N2" s="386"/>
      <c r="O2" s="390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380"/>
      <c r="L3" s="387"/>
      <c r="M3" s="388"/>
      <c r="N3" s="389"/>
      <c r="O3" s="390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381"/>
      <c r="L4" s="20" t="s">
        <v>10</v>
      </c>
      <c r="M4" s="20" t="s">
        <v>11</v>
      </c>
      <c r="N4" s="20" t="s">
        <v>12</v>
      </c>
      <c r="O4" s="391"/>
      <c r="P4" s="393"/>
      <c r="Q4" s="393"/>
      <c r="R4" s="393"/>
    </row>
    <row r="5" spans="1:18" s="49" customFormat="1" ht="26.25" x14ac:dyDescent="0.2">
      <c r="A5" s="333" t="s">
        <v>1891</v>
      </c>
      <c r="B5" s="334"/>
      <c r="C5" s="334"/>
      <c r="D5" s="334"/>
      <c r="E5" s="334"/>
      <c r="F5" s="334"/>
      <c r="G5" s="334"/>
      <c r="H5" s="334"/>
      <c r="I5" s="334"/>
      <c r="J5" s="334"/>
      <c r="K5" s="334">
        <v>22.5</v>
      </c>
      <c r="L5" s="334"/>
      <c r="M5" s="334"/>
      <c r="N5" s="334"/>
      <c r="O5" s="334"/>
      <c r="P5" s="334"/>
      <c r="Q5" s="334"/>
      <c r="R5" s="334"/>
    </row>
    <row r="6" spans="1:18" s="49" customFormat="1" ht="26.25" x14ac:dyDescent="0.2">
      <c r="A6" s="328" t="s">
        <v>16</v>
      </c>
      <c r="B6" s="329">
        <f>+B7+B126+B149</f>
        <v>6498</v>
      </c>
      <c r="C6" s="329">
        <f>+C7+C126+C149</f>
        <v>7663</v>
      </c>
      <c r="D6" s="329">
        <f>+D7+D126+D149</f>
        <v>14161</v>
      </c>
      <c r="E6" s="330"/>
      <c r="F6" s="330">
        <f>+F7+F126+F149</f>
        <v>393.31000000000006</v>
      </c>
      <c r="G6" s="330"/>
      <c r="H6" s="330">
        <f>+H7+H126+H149</f>
        <v>459.27000000000004</v>
      </c>
      <c r="I6" s="330"/>
      <c r="J6" s="330">
        <f>+J7+J126+J149</f>
        <v>426.39000000000004</v>
      </c>
      <c r="K6" s="331">
        <v>22.5</v>
      </c>
      <c r="L6" s="331">
        <v>17.48</v>
      </c>
      <c r="M6" s="331">
        <v>20.41</v>
      </c>
      <c r="N6" s="331">
        <v>18.95</v>
      </c>
      <c r="O6" s="331">
        <v>25</v>
      </c>
      <c r="P6" s="331">
        <v>-24.2</v>
      </c>
      <c r="Q6" s="331">
        <v>5</v>
      </c>
      <c r="R6" s="332">
        <v>5.9027777777777783E-2</v>
      </c>
    </row>
    <row r="7" spans="1:18" x14ac:dyDescent="0.2">
      <c r="A7" s="65" t="s">
        <v>17</v>
      </c>
      <c r="B7" s="101">
        <f>+B10+B44+B73+B82+B112+B8</f>
        <v>6156</v>
      </c>
      <c r="C7" s="101">
        <f t="shared" ref="C7:J7" si="0">+C10+C44+C73+C82+C112+C8</f>
        <v>7308</v>
      </c>
      <c r="D7" s="101">
        <f t="shared" si="0"/>
        <v>13464</v>
      </c>
      <c r="E7" s="156">
        <f t="shared" si="0"/>
        <v>342.01000000000005</v>
      </c>
      <c r="F7" s="156">
        <f t="shared" si="0"/>
        <v>342.01000000000005</v>
      </c>
      <c r="G7" s="156">
        <f t="shared" si="0"/>
        <v>406.02000000000004</v>
      </c>
      <c r="H7" s="156">
        <f t="shared" si="0"/>
        <v>406.02000000000004</v>
      </c>
      <c r="I7" s="156">
        <f t="shared" si="0"/>
        <v>373.97</v>
      </c>
      <c r="J7" s="156">
        <f t="shared" si="0"/>
        <v>373.97</v>
      </c>
      <c r="K7" s="102"/>
      <c r="L7" s="102"/>
      <c r="M7" s="102"/>
      <c r="N7" s="102"/>
      <c r="O7" s="102"/>
      <c r="P7" s="102"/>
      <c r="Q7" s="102"/>
      <c r="R7" s="102"/>
    </row>
    <row r="8" spans="1:18" s="418" customFormat="1" ht="24" x14ac:dyDescent="0.2">
      <c r="A8" s="413" t="s">
        <v>2904</v>
      </c>
      <c r="B8" s="414">
        <f>+B9</f>
        <v>258</v>
      </c>
      <c r="C8" s="414">
        <f t="shared" ref="C8:J8" si="1">+C9</f>
        <v>1047</v>
      </c>
      <c r="D8" s="414">
        <f t="shared" si="1"/>
        <v>1305</v>
      </c>
      <c r="E8" s="415">
        <f t="shared" si="1"/>
        <v>14.33</v>
      </c>
      <c r="F8" s="415">
        <f t="shared" si="1"/>
        <v>14.33</v>
      </c>
      <c r="G8" s="415">
        <f t="shared" si="1"/>
        <v>58.17</v>
      </c>
      <c r="H8" s="415">
        <f t="shared" si="1"/>
        <v>58.17</v>
      </c>
      <c r="I8" s="415">
        <f t="shared" si="1"/>
        <v>36.25</v>
      </c>
      <c r="J8" s="415">
        <f t="shared" si="1"/>
        <v>36.25</v>
      </c>
      <c r="K8" s="416"/>
      <c r="L8" s="416"/>
      <c r="M8" s="416"/>
      <c r="N8" s="416"/>
      <c r="O8" s="416"/>
      <c r="P8" s="417"/>
    </row>
    <row r="9" spans="1:18" s="424" customFormat="1" ht="24" x14ac:dyDescent="0.2">
      <c r="A9" s="419" t="s">
        <v>1456</v>
      </c>
      <c r="B9" s="420">
        <v>258</v>
      </c>
      <c r="C9" s="421">
        <v>1047</v>
      </c>
      <c r="D9" s="421">
        <v>1305</v>
      </c>
      <c r="E9" s="422">
        <v>14.33</v>
      </c>
      <c r="F9" s="422">
        <v>14.33</v>
      </c>
      <c r="G9" s="422">
        <v>58.17</v>
      </c>
      <c r="H9" s="422">
        <v>58.17</v>
      </c>
      <c r="I9" s="422">
        <v>36.25</v>
      </c>
      <c r="J9" s="422">
        <v>36.25</v>
      </c>
      <c r="K9" s="419"/>
      <c r="L9" s="420"/>
      <c r="M9" s="420"/>
      <c r="N9" s="420"/>
      <c r="O9" s="420"/>
      <c r="P9" s="423"/>
    </row>
    <row r="10" spans="1:18" x14ac:dyDescent="0.2">
      <c r="A10" s="319" t="s">
        <v>1891</v>
      </c>
      <c r="B10" s="327">
        <f>SUM(B11:B43)</f>
        <v>2397</v>
      </c>
      <c r="C10" s="327">
        <f t="shared" ref="C10:J10" si="2">SUM(C11:C43)</f>
        <v>3135</v>
      </c>
      <c r="D10" s="327">
        <f t="shared" si="2"/>
        <v>5532</v>
      </c>
      <c r="E10" s="326">
        <f t="shared" si="2"/>
        <v>133.20000000000002</v>
      </c>
      <c r="F10" s="326">
        <f t="shared" si="2"/>
        <v>133.20000000000002</v>
      </c>
      <c r="G10" s="326">
        <f t="shared" si="2"/>
        <v>174.17999999999998</v>
      </c>
      <c r="H10" s="326">
        <f t="shared" si="2"/>
        <v>174.17999999999998</v>
      </c>
      <c r="I10" s="326">
        <f t="shared" si="2"/>
        <v>153.62</v>
      </c>
      <c r="J10" s="326">
        <f t="shared" si="2"/>
        <v>153.62</v>
      </c>
      <c r="K10" s="322"/>
      <c r="L10" s="322"/>
      <c r="M10" s="322"/>
      <c r="N10" s="322"/>
      <c r="O10" s="322"/>
      <c r="P10" s="322"/>
      <c r="Q10" s="322"/>
      <c r="R10" s="322"/>
    </row>
    <row r="11" spans="1:18" x14ac:dyDescent="0.2">
      <c r="A11" s="321" t="s">
        <v>2329</v>
      </c>
      <c r="B11" s="320"/>
      <c r="C11" s="320">
        <v>726</v>
      </c>
      <c r="D11" s="320">
        <v>726</v>
      </c>
      <c r="E11" s="325"/>
      <c r="F11" s="325"/>
      <c r="G11" s="325">
        <v>40.33</v>
      </c>
      <c r="H11" s="325">
        <v>40.33</v>
      </c>
      <c r="I11" s="325">
        <v>20.170000000000002</v>
      </c>
      <c r="J11" s="325">
        <v>20.170000000000002</v>
      </c>
      <c r="K11" s="320"/>
      <c r="L11" s="320"/>
      <c r="M11" s="320"/>
      <c r="N11" s="320"/>
      <c r="O11" s="320"/>
      <c r="P11" s="320"/>
      <c r="Q11" s="320"/>
      <c r="R11" s="320"/>
    </row>
    <row r="12" spans="1:18" x14ac:dyDescent="0.2">
      <c r="A12" s="321" t="s">
        <v>2328</v>
      </c>
      <c r="B12" s="320">
        <v>327</v>
      </c>
      <c r="C12" s="320"/>
      <c r="D12" s="320">
        <v>327</v>
      </c>
      <c r="E12" s="325">
        <v>18.170000000000002</v>
      </c>
      <c r="F12" s="325">
        <v>18.170000000000002</v>
      </c>
      <c r="G12" s="325"/>
      <c r="H12" s="325"/>
      <c r="I12" s="325">
        <v>9.08</v>
      </c>
      <c r="J12" s="325">
        <v>9.08</v>
      </c>
      <c r="K12" s="320"/>
      <c r="L12" s="320"/>
      <c r="M12" s="320"/>
      <c r="N12" s="320"/>
      <c r="O12" s="320"/>
      <c r="P12" s="320"/>
      <c r="Q12" s="320"/>
      <c r="R12" s="320"/>
    </row>
    <row r="13" spans="1:18" x14ac:dyDescent="0.2">
      <c r="A13" s="321" t="s">
        <v>2327</v>
      </c>
      <c r="B13" s="320"/>
      <c r="C13" s="320">
        <v>324</v>
      </c>
      <c r="D13" s="320">
        <v>324</v>
      </c>
      <c r="E13" s="325"/>
      <c r="F13" s="325"/>
      <c r="G13" s="325">
        <v>18</v>
      </c>
      <c r="H13" s="325">
        <v>18</v>
      </c>
      <c r="I13" s="325">
        <v>9</v>
      </c>
      <c r="J13" s="325">
        <v>9</v>
      </c>
      <c r="K13" s="320"/>
      <c r="L13" s="320"/>
      <c r="M13" s="320"/>
      <c r="N13" s="320"/>
      <c r="O13" s="320"/>
      <c r="P13" s="320"/>
      <c r="Q13" s="320"/>
      <c r="R13" s="320"/>
    </row>
    <row r="14" spans="1:18" x14ac:dyDescent="0.2">
      <c r="A14" s="321" t="s">
        <v>2326</v>
      </c>
      <c r="B14" s="320">
        <v>219</v>
      </c>
      <c r="C14" s="320"/>
      <c r="D14" s="320">
        <v>219</v>
      </c>
      <c r="E14" s="325">
        <v>12.17</v>
      </c>
      <c r="F14" s="325">
        <v>12.17</v>
      </c>
      <c r="G14" s="325"/>
      <c r="H14" s="325"/>
      <c r="I14" s="325">
        <v>6.08</v>
      </c>
      <c r="J14" s="325">
        <v>6.08</v>
      </c>
      <c r="K14" s="320"/>
      <c r="L14" s="320"/>
      <c r="M14" s="320"/>
      <c r="N14" s="320"/>
      <c r="O14" s="320"/>
      <c r="P14" s="320"/>
      <c r="Q14" s="320"/>
      <c r="R14" s="320"/>
    </row>
    <row r="15" spans="1:18" x14ac:dyDescent="0.2">
      <c r="A15" s="321" t="s">
        <v>2325</v>
      </c>
      <c r="B15" s="320">
        <v>210</v>
      </c>
      <c r="C15" s="320"/>
      <c r="D15" s="320">
        <v>210</v>
      </c>
      <c r="E15" s="325">
        <v>11.67</v>
      </c>
      <c r="F15" s="325">
        <v>11.67</v>
      </c>
      <c r="G15" s="325"/>
      <c r="H15" s="325"/>
      <c r="I15" s="325">
        <v>5.83</v>
      </c>
      <c r="J15" s="325">
        <v>5.83</v>
      </c>
      <c r="K15" s="320"/>
      <c r="L15" s="320"/>
      <c r="M15" s="320"/>
      <c r="N15" s="320"/>
      <c r="O15" s="320"/>
      <c r="P15" s="320"/>
      <c r="Q15" s="320"/>
      <c r="R15" s="320"/>
    </row>
    <row r="16" spans="1:18" x14ac:dyDescent="0.2">
      <c r="A16" s="321" t="s">
        <v>2324</v>
      </c>
      <c r="B16" s="320"/>
      <c r="C16" s="320">
        <v>165</v>
      </c>
      <c r="D16" s="320">
        <v>165</v>
      </c>
      <c r="E16" s="325"/>
      <c r="F16" s="325"/>
      <c r="G16" s="325">
        <v>9.17</v>
      </c>
      <c r="H16" s="325">
        <v>9.17</v>
      </c>
      <c r="I16" s="325">
        <v>4.58</v>
      </c>
      <c r="J16" s="325">
        <v>4.58</v>
      </c>
      <c r="K16" s="320"/>
      <c r="L16" s="320"/>
      <c r="M16" s="320"/>
      <c r="N16" s="320"/>
      <c r="O16" s="320"/>
      <c r="P16" s="320"/>
      <c r="Q16" s="320"/>
      <c r="R16" s="320"/>
    </row>
    <row r="17" spans="1:18" x14ac:dyDescent="0.2">
      <c r="A17" s="321" t="s">
        <v>2323</v>
      </c>
      <c r="B17" s="320">
        <v>201</v>
      </c>
      <c r="C17" s="320"/>
      <c r="D17" s="320">
        <v>201</v>
      </c>
      <c r="E17" s="325">
        <v>11.17</v>
      </c>
      <c r="F17" s="325">
        <v>11.17</v>
      </c>
      <c r="G17" s="325"/>
      <c r="H17" s="325"/>
      <c r="I17" s="325">
        <v>5.58</v>
      </c>
      <c r="J17" s="325">
        <v>5.58</v>
      </c>
      <c r="K17" s="320"/>
      <c r="L17" s="320"/>
      <c r="M17" s="320"/>
      <c r="N17" s="320"/>
      <c r="O17" s="320"/>
      <c r="P17" s="320"/>
      <c r="Q17" s="320"/>
      <c r="R17" s="320"/>
    </row>
    <row r="18" spans="1:18" x14ac:dyDescent="0.2">
      <c r="A18" s="321" t="s">
        <v>2322</v>
      </c>
      <c r="B18" s="320"/>
      <c r="C18" s="320">
        <v>201</v>
      </c>
      <c r="D18" s="320">
        <v>201</v>
      </c>
      <c r="E18" s="325"/>
      <c r="F18" s="325"/>
      <c r="G18" s="325">
        <v>11.17</v>
      </c>
      <c r="H18" s="325">
        <v>11.17</v>
      </c>
      <c r="I18" s="325">
        <v>5.58</v>
      </c>
      <c r="J18" s="325">
        <v>5.58</v>
      </c>
      <c r="K18" s="320"/>
      <c r="L18" s="320"/>
      <c r="M18" s="320"/>
      <c r="N18" s="320"/>
      <c r="O18" s="320"/>
      <c r="P18" s="320"/>
      <c r="Q18" s="320"/>
      <c r="R18" s="320"/>
    </row>
    <row r="19" spans="1:18" x14ac:dyDescent="0.2">
      <c r="A19" s="321" t="s">
        <v>2321</v>
      </c>
      <c r="B19" s="320">
        <v>201</v>
      </c>
      <c r="C19" s="320"/>
      <c r="D19" s="320">
        <v>201</v>
      </c>
      <c r="E19" s="325">
        <v>11.17</v>
      </c>
      <c r="F19" s="325">
        <v>11.17</v>
      </c>
      <c r="G19" s="325"/>
      <c r="H19" s="325"/>
      <c r="I19" s="325">
        <v>5.58</v>
      </c>
      <c r="J19" s="325">
        <v>5.58</v>
      </c>
      <c r="K19" s="320"/>
      <c r="L19" s="320"/>
      <c r="M19" s="320"/>
      <c r="N19" s="320"/>
      <c r="O19" s="320"/>
      <c r="P19" s="320"/>
      <c r="Q19" s="320"/>
      <c r="R19" s="320"/>
    </row>
    <row r="20" spans="1:18" x14ac:dyDescent="0.2">
      <c r="A20" s="321" t="s">
        <v>2320</v>
      </c>
      <c r="B20" s="320"/>
      <c r="C20" s="320">
        <v>210</v>
      </c>
      <c r="D20" s="320">
        <v>210</v>
      </c>
      <c r="E20" s="325"/>
      <c r="F20" s="325"/>
      <c r="G20" s="325">
        <v>11.67</v>
      </c>
      <c r="H20" s="325">
        <v>11.67</v>
      </c>
      <c r="I20" s="325">
        <v>5.83</v>
      </c>
      <c r="J20" s="325">
        <v>5.83</v>
      </c>
      <c r="K20" s="320"/>
      <c r="L20" s="320"/>
      <c r="M20" s="320"/>
      <c r="N20" s="320"/>
      <c r="O20" s="320"/>
      <c r="P20" s="320"/>
      <c r="Q20" s="320"/>
      <c r="R20" s="320"/>
    </row>
    <row r="21" spans="1:18" x14ac:dyDescent="0.2">
      <c r="A21" s="321" t="s">
        <v>1402</v>
      </c>
      <c r="B21" s="320">
        <v>267</v>
      </c>
      <c r="C21" s="320">
        <v>129</v>
      </c>
      <c r="D21" s="320">
        <v>396</v>
      </c>
      <c r="E21" s="325">
        <v>14.83</v>
      </c>
      <c r="F21" s="325">
        <v>14.83</v>
      </c>
      <c r="G21" s="325">
        <v>7.17</v>
      </c>
      <c r="H21" s="325">
        <v>7.17</v>
      </c>
      <c r="I21" s="325">
        <v>11</v>
      </c>
      <c r="J21" s="325">
        <v>11</v>
      </c>
      <c r="K21" s="320"/>
      <c r="L21" s="320"/>
      <c r="M21" s="320"/>
      <c r="N21" s="320"/>
      <c r="O21" s="320"/>
      <c r="P21" s="320"/>
      <c r="Q21" s="320"/>
      <c r="R21" s="320"/>
    </row>
    <row r="22" spans="1:18" x14ac:dyDescent="0.2">
      <c r="A22" s="321" t="s">
        <v>2319</v>
      </c>
      <c r="B22" s="320">
        <v>3</v>
      </c>
      <c r="C22" s="320"/>
      <c r="D22" s="320">
        <v>3</v>
      </c>
      <c r="E22" s="325">
        <v>0.17</v>
      </c>
      <c r="F22" s="325">
        <v>0.17</v>
      </c>
      <c r="G22" s="325"/>
      <c r="H22" s="325"/>
      <c r="I22" s="325">
        <v>0.08</v>
      </c>
      <c r="J22" s="325">
        <v>0.08</v>
      </c>
      <c r="K22" s="320"/>
      <c r="L22" s="320"/>
      <c r="M22" s="320"/>
      <c r="N22" s="320"/>
      <c r="O22" s="320"/>
      <c r="P22" s="320"/>
      <c r="Q22" s="320"/>
      <c r="R22" s="320"/>
    </row>
    <row r="23" spans="1:18" x14ac:dyDescent="0.2">
      <c r="A23" s="321" t="s">
        <v>2318</v>
      </c>
      <c r="B23" s="320"/>
      <c r="C23" s="320">
        <v>69</v>
      </c>
      <c r="D23" s="320">
        <v>69</v>
      </c>
      <c r="E23" s="325"/>
      <c r="F23" s="325"/>
      <c r="G23" s="325">
        <v>3.83</v>
      </c>
      <c r="H23" s="325">
        <v>3.83</v>
      </c>
      <c r="I23" s="325">
        <v>1.92</v>
      </c>
      <c r="J23" s="325">
        <v>1.92</v>
      </c>
      <c r="K23" s="320"/>
      <c r="L23" s="320"/>
      <c r="M23" s="320"/>
      <c r="N23" s="320"/>
      <c r="O23" s="320"/>
      <c r="P23" s="320"/>
      <c r="Q23" s="320"/>
      <c r="R23" s="320"/>
    </row>
    <row r="24" spans="1:18" x14ac:dyDescent="0.2">
      <c r="A24" s="321" t="s">
        <v>2317</v>
      </c>
      <c r="B24" s="320">
        <v>3</v>
      </c>
      <c r="C24" s="320"/>
      <c r="D24" s="320">
        <v>3</v>
      </c>
      <c r="E24" s="325">
        <v>0.17</v>
      </c>
      <c r="F24" s="325">
        <v>0.17</v>
      </c>
      <c r="G24" s="325"/>
      <c r="H24" s="325"/>
      <c r="I24" s="325">
        <v>0.08</v>
      </c>
      <c r="J24" s="325">
        <v>0.08</v>
      </c>
      <c r="K24" s="320"/>
      <c r="L24" s="320"/>
      <c r="M24" s="320"/>
      <c r="N24" s="320"/>
      <c r="O24" s="320"/>
      <c r="P24" s="320"/>
      <c r="Q24" s="320"/>
      <c r="R24" s="320"/>
    </row>
    <row r="25" spans="1:18" x14ac:dyDescent="0.2">
      <c r="A25" s="321" t="s">
        <v>2316</v>
      </c>
      <c r="B25" s="320"/>
      <c r="C25" s="320">
        <v>42</v>
      </c>
      <c r="D25" s="320">
        <v>42</v>
      </c>
      <c r="E25" s="325"/>
      <c r="F25" s="325"/>
      <c r="G25" s="325">
        <v>2.33</v>
      </c>
      <c r="H25" s="325">
        <v>2.33</v>
      </c>
      <c r="I25" s="325">
        <v>1.17</v>
      </c>
      <c r="J25" s="325">
        <v>1.17</v>
      </c>
      <c r="K25" s="320"/>
      <c r="L25" s="320"/>
      <c r="M25" s="320"/>
      <c r="N25" s="320"/>
      <c r="O25" s="320"/>
      <c r="P25" s="320"/>
      <c r="Q25" s="320"/>
      <c r="R25" s="320"/>
    </row>
    <row r="26" spans="1:18" x14ac:dyDescent="0.2">
      <c r="A26" s="321" t="s">
        <v>2315</v>
      </c>
      <c r="B26" s="320"/>
      <c r="C26" s="320">
        <v>75</v>
      </c>
      <c r="D26" s="320">
        <v>75</v>
      </c>
      <c r="E26" s="325"/>
      <c r="F26" s="325"/>
      <c r="G26" s="325">
        <v>4.17</v>
      </c>
      <c r="H26" s="325">
        <v>4.17</v>
      </c>
      <c r="I26" s="325">
        <v>2.08</v>
      </c>
      <c r="J26" s="325">
        <v>2.08</v>
      </c>
      <c r="K26" s="320"/>
      <c r="L26" s="320"/>
      <c r="M26" s="320"/>
      <c r="N26" s="320"/>
      <c r="O26" s="320"/>
      <c r="P26" s="320"/>
      <c r="Q26" s="320"/>
      <c r="R26" s="320"/>
    </row>
    <row r="27" spans="1:18" x14ac:dyDescent="0.2">
      <c r="A27" s="321" t="s">
        <v>2314</v>
      </c>
      <c r="B27" s="320"/>
      <c r="C27" s="320">
        <v>165</v>
      </c>
      <c r="D27" s="320">
        <v>165</v>
      </c>
      <c r="E27" s="325"/>
      <c r="F27" s="325"/>
      <c r="G27" s="325">
        <v>9.17</v>
      </c>
      <c r="H27" s="325">
        <v>9.17</v>
      </c>
      <c r="I27" s="325">
        <v>4.58</v>
      </c>
      <c r="J27" s="325">
        <v>4.58</v>
      </c>
      <c r="K27" s="320"/>
      <c r="L27" s="320"/>
      <c r="M27" s="320"/>
      <c r="N27" s="320"/>
      <c r="O27" s="320"/>
      <c r="P27" s="320"/>
      <c r="Q27" s="320"/>
      <c r="R27" s="320"/>
    </row>
    <row r="28" spans="1:18" x14ac:dyDescent="0.2">
      <c r="A28" s="321" t="s">
        <v>2313</v>
      </c>
      <c r="B28" s="320">
        <v>126</v>
      </c>
      <c r="C28" s="320"/>
      <c r="D28" s="320">
        <v>126</v>
      </c>
      <c r="E28" s="325">
        <v>7</v>
      </c>
      <c r="F28" s="325">
        <v>7</v>
      </c>
      <c r="G28" s="325"/>
      <c r="H28" s="325"/>
      <c r="I28" s="325">
        <v>3.5</v>
      </c>
      <c r="J28" s="325">
        <v>3.5</v>
      </c>
      <c r="K28" s="320"/>
      <c r="L28" s="320"/>
      <c r="M28" s="320"/>
      <c r="N28" s="320"/>
      <c r="O28" s="320"/>
      <c r="P28" s="320"/>
      <c r="Q28" s="320"/>
      <c r="R28" s="320"/>
    </row>
    <row r="29" spans="1:18" x14ac:dyDescent="0.2">
      <c r="A29" s="321" t="s">
        <v>2312</v>
      </c>
      <c r="B29" s="320">
        <v>111</v>
      </c>
      <c r="C29" s="320"/>
      <c r="D29" s="320">
        <v>111</v>
      </c>
      <c r="E29" s="325">
        <v>6.17</v>
      </c>
      <c r="F29" s="325">
        <v>6.17</v>
      </c>
      <c r="G29" s="325"/>
      <c r="H29" s="325"/>
      <c r="I29" s="325">
        <v>3.08</v>
      </c>
      <c r="J29" s="325">
        <v>3.08</v>
      </c>
      <c r="K29" s="320"/>
      <c r="L29" s="320"/>
      <c r="M29" s="320"/>
      <c r="N29" s="320"/>
      <c r="O29" s="320"/>
      <c r="P29" s="320"/>
      <c r="Q29" s="320"/>
      <c r="R29" s="320"/>
    </row>
    <row r="30" spans="1:18" x14ac:dyDescent="0.2">
      <c r="A30" s="321" t="s">
        <v>2311</v>
      </c>
      <c r="B30" s="320"/>
      <c r="C30" s="320">
        <v>18</v>
      </c>
      <c r="D30" s="320">
        <v>18</v>
      </c>
      <c r="E30" s="325"/>
      <c r="F30" s="325"/>
      <c r="G30" s="325">
        <v>1</v>
      </c>
      <c r="H30" s="325">
        <v>1</v>
      </c>
      <c r="I30" s="325">
        <v>0.5</v>
      </c>
      <c r="J30" s="325">
        <v>0.5</v>
      </c>
      <c r="K30" s="320"/>
      <c r="L30" s="320"/>
      <c r="M30" s="320"/>
      <c r="N30" s="320"/>
      <c r="O30" s="320"/>
      <c r="P30" s="320"/>
      <c r="Q30" s="320"/>
      <c r="R30" s="320"/>
    </row>
    <row r="31" spans="1:18" x14ac:dyDescent="0.2">
      <c r="A31" s="321" t="s">
        <v>2310</v>
      </c>
      <c r="B31" s="320"/>
      <c r="C31" s="320">
        <v>159</v>
      </c>
      <c r="D31" s="320">
        <v>159</v>
      </c>
      <c r="E31" s="325"/>
      <c r="F31" s="325"/>
      <c r="G31" s="325">
        <v>8.83</v>
      </c>
      <c r="H31" s="325">
        <v>8.83</v>
      </c>
      <c r="I31" s="325">
        <v>4.42</v>
      </c>
      <c r="J31" s="325">
        <v>4.42</v>
      </c>
      <c r="K31" s="320"/>
      <c r="L31" s="320"/>
      <c r="M31" s="320"/>
      <c r="N31" s="320"/>
      <c r="O31" s="320"/>
      <c r="P31" s="320"/>
      <c r="Q31" s="320"/>
      <c r="R31" s="320"/>
    </row>
    <row r="32" spans="1:18" x14ac:dyDescent="0.2">
      <c r="A32" s="321" t="s">
        <v>2309</v>
      </c>
      <c r="B32" s="320">
        <v>192</v>
      </c>
      <c r="C32" s="320"/>
      <c r="D32" s="320">
        <v>192</v>
      </c>
      <c r="E32" s="325">
        <v>10.67</v>
      </c>
      <c r="F32" s="325">
        <v>10.67</v>
      </c>
      <c r="G32" s="325"/>
      <c r="H32" s="325"/>
      <c r="I32" s="325">
        <v>5.33</v>
      </c>
      <c r="J32" s="325">
        <v>5.33</v>
      </c>
      <c r="K32" s="320"/>
      <c r="L32" s="320"/>
      <c r="M32" s="320"/>
      <c r="N32" s="320"/>
      <c r="O32" s="320"/>
      <c r="P32" s="320"/>
      <c r="Q32" s="320"/>
      <c r="R32" s="320"/>
    </row>
    <row r="33" spans="1:18" x14ac:dyDescent="0.2">
      <c r="A33" s="321" t="s">
        <v>2308</v>
      </c>
      <c r="B33" s="320">
        <v>129</v>
      </c>
      <c r="C33" s="320"/>
      <c r="D33" s="320">
        <v>129</v>
      </c>
      <c r="E33" s="325">
        <v>7.17</v>
      </c>
      <c r="F33" s="325">
        <v>7.17</v>
      </c>
      <c r="G33" s="325"/>
      <c r="H33" s="325"/>
      <c r="I33" s="325">
        <v>3.58</v>
      </c>
      <c r="J33" s="325">
        <v>3.58</v>
      </c>
      <c r="K33" s="320"/>
      <c r="L33" s="320"/>
      <c r="M33" s="320"/>
      <c r="N33" s="320"/>
      <c r="O33" s="320"/>
      <c r="P33" s="320"/>
      <c r="Q33" s="320"/>
      <c r="R33" s="320"/>
    </row>
    <row r="34" spans="1:18" x14ac:dyDescent="0.2">
      <c r="A34" s="321" t="s">
        <v>2307</v>
      </c>
      <c r="B34" s="320"/>
      <c r="C34" s="320">
        <v>102</v>
      </c>
      <c r="D34" s="320">
        <v>102</v>
      </c>
      <c r="E34" s="325"/>
      <c r="F34" s="325"/>
      <c r="G34" s="325">
        <v>5.67</v>
      </c>
      <c r="H34" s="325">
        <v>5.67</v>
      </c>
      <c r="I34" s="325">
        <v>2.83</v>
      </c>
      <c r="J34" s="325">
        <v>2.83</v>
      </c>
      <c r="K34" s="320"/>
      <c r="L34" s="320"/>
      <c r="M34" s="320"/>
      <c r="N34" s="320"/>
      <c r="O34" s="320"/>
      <c r="P34" s="320"/>
      <c r="Q34" s="320"/>
      <c r="R34" s="320"/>
    </row>
    <row r="35" spans="1:18" x14ac:dyDescent="0.2">
      <c r="A35" s="321" t="s">
        <v>2306</v>
      </c>
      <c r="B35" s="320"/>
      <c r="C35" s="320">
        <v>120</v>
      </c>
      <c r="D35" s="320">
        <v>120</v>
      </c>
      <c r="E35" s="325"/>
      <c r="F35" s="325"/>
      <c r="G35" s="325">
        <v>6.67</v>
      </c>
      <c r="H35" s="325">
        <v>6.67</v>
      </c>
      <c r="I35" s="325">
        <v>3.33</v>
      </c>
      <c r="J35" s="325">
        <v>3.33</v>
      </c>
      <c r="K35" s="320"/>
      <c r="L35" s="320"/>
      <c r="M35" s="320"/>
      <c r="N35" s="320"/>
      <c r="O35" s="320"/>
      <c r="P35" s="320"/>
      <c r="Q35" s="320"/>
      <c r="R35" s="320"/>
    </row>
    <row r="36" spans="1:18" x14ac:dyDescent="0.2">
      <c r="A36" s="321" t="s">
        <v>2305</v>
      </c>
      <c r="B36" s="320">
        <v>141</v>
      </c>
      <c r="C36" s="320"/>
      <c r="D36" s="320">
        <v>141</v>
      </c>
      <c r="E36" s="325">
        <v>7.83</v>
      </c>
      <c r="F36" s="325">
        <v>7.83</v>
      </c>
      <c r="G36" s="325"/>
      <c r="H36" s="325"/>
      <c r="I36" s="325">
        <v>3.92</v>
      </c>
      <c r="J36" s="325">
        <v>3.92</v>
      </c>
      <c r="K36" s="320"/>
      <c r="L36" s="320"/>
      <c r="M36" s="320"/>
      <c r="N36" s="320"/>
      <c r="O36" s="320"/>
      <c r="P36" s="320"/>
      <c r="Q36" s="320"/>
      <c r="R36" s="320"/>
    </row>
    <row r="37" spans="1:18" x14ac:dyDescent="0.2">
      <c r="A37" s="321" t="s">
        <v>2304</v>
      </c>
      <c r="B37" s="320">
        <v>129</v>
      </c>
      <c r="C37" s="320"/>
      <c r="D37" s="320">
        <v>129</v>
      </c>
      <c r="E37" s="325">
        <v>7.17</v>
      </c>
      <c r="F37" s="325">
        <v>7.17</v>
      </c>
      <c r="G37" s="325"/>
      <c r="H37" s="325"/>
      <c r="I37" s="325">
        <v>3.58</v>
      </c>
      <c r="J37" s="325">
        <v>3.58</v>
      </c>
      <c r="K37" s="320"/>
      <c r="L37" s="320"/>
      <c r="M37" s="320"/>
      <c r="N37" s="320"/>
      <c r="O37" s="320"/>
      <c r="P37" s="320"/>
      <c r="Q37" s="320"/>
      <c r="R37" s="320"/>
    </row>
    <row r="38" spans="1:18" x14ac:dyDescent="0.2">
      <c r="A38" s="321" t="s">
        <v>2303</v>
      </c>
      <c r="B38" s="320">
        <v>9</v>
      </c>
      <c r="C38" s="320"/>
      <c r="D38" s="320">
        <v>9</v>
      </c>
      <c r="E38" s="325">
        <v>0.5</v>
      </c>
      <c r="F38" s="325">
        <v>0.5</v>
      </c>
      <c r="G38" s="325"/>
      <c r="H38" s="325"/>
      <c r="I38" s="325">
        <v>0.25</v>
      </c>
      <c r="J38" s="325">
        <v>0.25</v>
      </c>
      <c r="K38" s="320"/>
      <c r="L38" s="320"/>
      <c r="M38" s="320"/>
      <c r="N38" s="320"/>
      <c r="O38" s="320"/>
      <c r="P38" s="320"/>
      <c r="Q38" s="320"/>
      <c r="R38" s="320"/>
    </row>
    <row r="39" spans="1:18" x14ac:dyDescent="0.2">
      <c r="A39" s="321" t="s">
        <v>2302</v>
      </c>
      <c r="B39" s="320">
        <v>129</v>
      </c>
      <c r="C39" s="320"/>
      <c r="D39" s="320">
        <v>129</v>
      </c>
      <c r="E39" s="325">
        <v>7.17</v>
      </c>
      <c r="F39" s="325">
        <v>7.17</v>
      </c>
      <c r="G39" s="325"/>
      <c r="H39" s="325"/>
      <c r="I39" s="325">
        <v>3.58</v>
      </c>
      <c r="J39" s="325">
        <v>3.58</v>
      </c>
      <c r="K39" s="320"/>
      <c r="L39" s="320"/>
      <c r="M39" s="320"/>
      <c r="N39" s="320"/>
      <c r="O39" s="320"/>
      <c r="P39" s="320"/>
      <c r="Q39" s="320"/>
      <c r="R39" s="320"/>
    </row>
    <row r="40" spans="1:18" x14ac:dyDescent="0.2">
      <c r="A40" s="321" t="s">
        <v>2301</v>
      </c>
      <c r="B40" s="320"/>
      <c r="C40" s="320">
        <v>165</v>
      </c>
      <c r="D40" s="320">
        <v>165</v>
      </c>
      <c r="E40" s="325"/>
      <c r="F40" s="325"/>
      <c r="G40" s="325">
        <v>9.17</v>
      </c>
      <c r="H40" s="325">
        <v>9.17</v>
      </c>
      <c r="I40" s="325">
        <v>4.58</v>
      </c>
      <c r="J40" s="325">
        <v>4.58</v>
      </c>
      <c r="K40" s="320"/>
      <c r="L40" s="320"/>
      <c r="M40" s="320"/>
      <c r="N40" s="320"/>
      <c r="O40" s="320"/>
      <c r="P40" s="320"/>
      <c r="Q40" s="320"/>
      <c r="R40" s="320"/>
    </row>
    <row r="41" spans="1:18" x14ac:dyDescent="0.2">
      <c r="A41" s="321" t="s">
        <v>2300</v>
      </c>
      <c r="B41" s="320"/>
      <c r="C41" s="320">
        <v>168</v>
      </c>
      <c r="D41" s="320">
        <v>168</v>
      </c>
      <c r="E41" s="325"/>
      <c r="F41" s="325"/>
      <c r="G41" s="325">
        <v>9.33</v>
      </c>
      <c r="H41" s="325">
        <v>9.33</v>
      </c>
      <c r="I41" s="325">
        <v>4.67</v>
      </c>
      <c r="J41" s="325">
        <v>4.67</v>
      </c>
      <c r="K41" s="320"/>
      <c r="L41" s="320"/>
      <c r="M41" s="320"/>
      <c r="N41" s="320"/>
      <c r="O41" s="320"/>
      <c r="P41" s="320"/>
      <c r="Q41" s="320"/>
      <c r="R41" s="320"/>
    </row>
    <row r="42" spans="1:18" x14ac:dyDescent="0.2">
      <c r="A42" s="321" t="s">
        <v>2233</v>
      </c>
      <c r="B42" s="320"/>
      <c r="C42" s="320">
        <v>288</v>
      </c>
      <c r="D42" s="320">
        <v>288</v>
      </c>
      <c r="E42" s="325"/>
      <c r="F42" s="325"/>
      <c r="G42" s="325">
        <v>16</v>
      </c>
      <c r="H42" s="325">
        <v>16</v>
      </c>
      <c r="I42" s="325">
        <v>8</v>
      </c>
      <c r="J42" s="325">
        <v>8</v>
      </c>
      <c r="K42" s="320"/>
      <c r="L42" s="320"/>
      <c r="M42" s="320"/>
      <c r="N42" s="320"/>
      <c r="O42" s="320"/>
      <c r="P42" s="320"/>
      <c r="Q42" s="320"/>
      <c r="R42" s="320"/>
    </row>
    <row r="43" spans="1:18" x14ac:dyDescent="0.2">
      <c r="A43" s="321" t="s">
        <v>2235</v>
      </c>
      <c r="B43" s="320"/>
      <c r="C43" s="320">
        <v>9</v>
      </c>
      <c r="D43" s="320">
        <v>9</v>
      </c>
      <c r="E43" s="325"/>
      <c r="F43" s="325"/>
      <c r="G43" s="325">
        <v>0.5</v>
      </c>
      <c r="H43" s="325">
        <v>0.5</v>
      </c>
      <c r="I43" s="325">
        <v>0.25</v>
      </c>
      <c r="J43" s="325">
        <v>0.25</v>
      </c>
      <c r="K43" s="320"/>
      <c r="L43" s="320"/>
      <c r="M43" s="320"/>
      <c r="N43" s="320"/>
      <c r="O43" s="320"/>
      <c r="P43" s="320"/>
      <c r="Q43" s="320"/>
      <c r="R43" s="320"/>
    </row>
    <row r="44" spans="1:18" x14ac:dyDescent="0.2">
      <c r="A44" s="319" t="s">
        <v>2299</v>
      </c>
      <c r="B44" s="327">
        <f>SUM(B45:B72)</f>
        <v>1836</v>
      </c>
      <c r="C44" s="327">
        <f>SUM(C45:C72)</f>
        <v>1560</v>
      </c>
      <c r="D44" s="327">
        <f>SUM(D45:D72)</f>
        <v>3396</v>
      </c>
      <c r="E44" s="326">
        <f>SUM(E45:E72)</f>
        <v>102</v>
      </c>
      <c r="F44" s="326">
        <f>SUM(F45:F72)</f>
        <v>102</v>
      </c>
      <c r="G44" s="326">
        <f>SUM(G45:G72)</f>
        <v>86.66</v>
      </c>
      <c r="H44" s="326">
        <f>SUM(H45:H72)</f>
        <v>86.66</v>
      </c>
      <c r="I44" s="326">
        <f>SUM(I45:I72)</f>
        <v>94.34</v>
      </c>
      <c r="J44" s="326">
        <f>SUM(J45:J72)</f>
        <v>94.34</v>
      </c>
      <c r="K44" s="322"/>
      <c r="L44" s="322"/>
      <c r="M44" s="322"/>
      <c r="N44" s="322"/>
      <c r="O44" s="322"/>
      <c r="P44" s="322"/>
      <c r="Q44" s="322"/>
      <c r="R44" s="322"/>
    </row>
    <row r="45" spans="1:18" x14ac:dyDescent="0.2">
      <c r="A45" s="321" t="s">
        <v>2298</v>
      </c>
      <c r="B45" s="320">
        <v>441</v>
      </c>
      <c r="C45" s="320"/>
      <c r="D45" s="320">
        <v>441</v>
      </c>
      <c r="E45" s="325">
        <v>24.5</v>
      </c>
      <c r="F45" s="325">
        <v>24.5</v>
      </c>
      <c r="G45" s="325"/>
      <c r="H45" s="325"/>
      <c r="I45" s="325">
        <v>12.25</v>
      </c>
      <c r="J45" s="325">
        <v>12.25</v>
      </c>
      <c r="K45" s="320"/>
      <c r="L45" s="320"/>
      <c r="M45" s="320"/>
      <c r="N45" s="320"/>
      <c r="O45" s="320"/>
      <c r="P45" s="320"/>
      <c r="Q45" s="320"/>
      <c r="R45" s="320"/>
    </row>
    <row r="46" spans="1:18" x14ac:dyDescent="0.2">
      <c r="A46" s="321" t="s">
        <v>2330</v>
      </c>
      <c r="B46" s="320"/>
      <c r="C46" s="320">
        <v>369</v>
      </c>
      <c r="D46" s="320">
        <v>369</v>
      </c>
      <c r="E46" s="320"/>
      <c r="F46" s="320"/>
      <c r="G46" s="320">
        <v>20.5</v>
      </c>
      <c r="H46" s="320">
        <v>20.5</v>
      </c>
      <c r="I46" s="320">
        <v>10.25</v>
      </c>
      <c r="J46" s="320">
        <v>10.25</v>
      </c>
      <c r="K46" s="320"/>
      <c r="L46" s="320"/>
      <c r="M46" s="320"/>
      <c r="N46" s="320"/>
      <c r="O46" s="320"/>
      <c r="P46" s="320"/>
      <c r="Q46" s="320"/>
      <c r="R46" s="320"/>
    </row>
    <row r="47" spans="1:18" x14ac:dyDescent="0.2">
      <c r="A47" s="321" t="s">
        <v>2297</v>
      </c>
      <c r="B47" s="320">
        <v>237</v>
      </c>
      <c r="C47" s="320"/>
      <c r="D47" s="320">
        <v>237</v>
      </c>
      <c r="E47" s="325">
        <v>13.17</v>
      </c>
      <c r="F47" s="325">
        <v>13.17</v>
      </c>
      <c r="G47" s="325"/>
      <c r="H47" s="325"/>
      <c r="I47" s="325">
        <v>6.58</v>
      </c>
      <c r="J47" s="325">
        <v>6.58</v>
      </c>
      <c r="K47" s="320"/>
      <c r="L47" s="320"/>
      <c r="M47" s="320"/>
      <c r="N47" s="320"/>
      <c r="O47" s="320"/>
      <c r="P47" s="320"/>
      <c r="Q47" s="320"/>
      <c r="R47" s="320"/>
    </row>
    <row r="48" spans="1:18" x14ac:dyDescent="0.2">
      <c r="A48" s="321" t="s">
        <v>2296</v>
      </c>
      <c r="B48" s="320"/>
      <c r="C48" s="320">
        <v>219</v>
      </c>
      <c r="D48" s="320">
        <v>219</v>
      </c>
      <c r="E48" s="325"/>
      <c r="F48" s="325"/>
      <c r="G48" s="325">
        <v>12.17</v>
      </c>
      <c r="H48" s="325">
        <v>12.17</v>
      </c>
      <c r="I48" s="325">
        <v>6.08</v>
      </c>
      <c r="J48" s="325">
        <v>6.08</v>
      </c>
      <c r="K48" s="320"/>
      <c r="L48" s="320"/>
      <c r="M48" s="320"/>
      <c r="N48" s="320"/>
      <c r="O48" s="320"/>
      <c r="P48" s="320"/>
      <c r="Q48" s="320"/>
      <c r="R48" s="320"/>
    </row>
    <row r="49" spans="1:18" x14ac:dyDescent="0.2">
      <c r="A49" s="321" t="s">
        <v>2295</v>
      </c>
      <c r="B49" s="320">
        <v>160</v>
      </c>
      <c r="C49" s="320"/>
      <c r="D49" s="320">
        <v>160</v>
      </c>
      <c r="E49" s="325">
        <v>8.89</v>
      </c>
      <c r="F49" s="325">
        <v>8.89</v>
      </c>
      <c r="G49" s="325"/>
      <c r="H49" s="325"/>
      <c r="I49" s="325">
        <v>4.4400000000000004</v>
      </c>
      <c r="J49" s="325">
        <v>4.4400000000000004</v>
      </c>
      <c r="K49" s="320"/>
      <c r="L49" s="320"/>
      <c r="M49" s="320"/>
      <c r="N49" s="320"/>
      <c r="O49" s="320"/>
      <c r="P49" s="320"/>
      <c r="Q49" s="320"/>
      <c r="R49" s="320"/>
    </row>
    <row r="50" spans="1:18" x14ac:dyDescent="0.2">
      <c r="A50" s="321" t="s">
        <v>2294</v>
      </c>
      <c r="B50" s="320">
        <v>87</v>
      </c>
      <c r="C50" s="320"/>
      <c r="D50" s="320">
        <v>87</v>
      </c>
      <c r="E50" s="325">
        <v>4.83</v>
      </c>
      <c r="F50" s="325">
        <v>4.83</v>
      </c>
      <c r="G50" s="325"/>
      <c r="H50" s="325"/>
      <c r="I50" s="325">
        <v>2.42</v>
      </c>
      <c r="J50" s="325">
        <v>2.42</v>
      </c>
      <c r="K50" s="320"/>
      <c r="L50" s="320"/>
      <c r="M50" s="320"/>
      <c r="N50" s="320"/>
      <c r="O50" s="320"/>
      <c r="P50" s="320"/>
      <c r="Q50" s="320"/>
      <c r="R50" s="320"/>
    </row>
    <row r="51" spans="1:18" x14ac:dyDescent="0.2">
      <c r="A51" s="321" t="s">
        <v>2293</v>
      </c>
      <c r="B51" s="320"/>
      <c r="C51" s="320">
        <v>78</v>
      </c>
      <c r="D51" s="320">
        <v>78</v>
      </c>
      <c r="E51" s="325"/>
      <c r="F51" s="325"/>
      <c r="G51" s="325">
        <v>4.33</v>
      </c>
      <c r="H51" s="325">
        <v>4.33</v>
      </c>
      <c r="I51" s="325">
        <v>2.17</v>
      </c>
      <c r="J51" s="325">
        <v>2.17</v>
      </c>
      <c r="K51" s="320"/>
      <c r="L51" s="320"/>
      <c r="M51" s="320"/>
      <c r="N51" s="320"/>
      <c r="O51" s="320"/>
      <c r="P51" s="320"/>
      <c r="Q51" s="320"/>
      <c r="R51" s="320"/>
    </row>
    <row r="52" spans="1:18" x14ac:dyDescent="0.2">
      <c r="A52" s="321" t="s">
        <v>2292</v>
      </c>
      <c r="B52" s="320">
        <v>87</v>
      </c>
      <c r="C52" s="320"/>
      <c r="D52" s="320">
        <v>87</v>
      </c>
      <c r="E52" s="325">
        <v>4.83</v>
      </c>
      <c r="F52" s="325">
        <v>4.83</v>
      </c>
      <c r="G52" s="325"/>
      <c r="H52" s="325"/>
      <c r="I52" s="325">
        <v>2.42</v>
      </c>
      <c r="J52" s="325">
        <v>2.42</v>
      </c>
      <c r="K52" s="320"/>
      <c r="L52" s="320"/>
      <c r="M52" s="320"/>
      <c r="N52" s="320"/>
      <c r="O52" s="320"/>
      <c r="P52" s="320"/>
      <c r="Q52" s="320"/>
      <c r="R52" s="320"/>
    </row>
    <row r="53" spans="1:18" x14ac:dyDescent="0.2">
      <c r="A53" s="321" t="s">
        <v>2291</v>
      </c>
      <c r="B53" s="320"/>
      <c r="C53" s="320">
        <v>78</v>
      </c>
      <c r="D53" s="320">
        <v>78</v>
      </c>
      <c r="E53" s="325"/>
      <c r="F53" s="325"/>
      <c r="G53" s="325">
        <v>4.33</v>
      </c>
      <c r="H53" s="325">
        <v>4.33</v>
      </c>
      <c r="I53" s="325">
        <v>2.17</v>
      </c>
      <c r="J53" s="325">
        <v>2.17</v>
      </c>
      <c r="K53" s="320"/>
      <c r="L53" s="320"/>
      <c r="M53" s="320"/>
      <c r="N53" s="320"/>
      <c r="O53" s="320"/>
      <c r="P53" s="320"/>
      <c r="Q53" s="320"/>
      <c r="R53" s="320"/>
    </row>
    <row r="54" spans="1:18" x14ac:dyDescent="0.2">
      <c r="A54" s="321" t="s">
        <v>2290</v>
      </c>
      <c r="B54" s="320"/>
      <c r="C54" s="320">
        <v>78</v>
      </c>
      <c r="D54" s="320">
        <v>78</v>
      </c>
      <c r="E54" s="325"/>
      <c r="F54" s="325"/>
      <c r="G54" s="325">
        <v>4.33</v>
      </c>
      <c r="H54" s="325">
        <v>4.33</v>
      </c>
      <c r="I54" s="325">
        <v>2.17</v>
      </c>
      <c r="J54" s="325">
        <v>2.17</v>
      </c>
      <c r="K54" s="320"/>
      <c r="L54" s="320"/>
      <c r="M54" s="320"/>
      <c r="N54" s="320"/>
      <c r="O54" s="320"/>
      <c r="P54" s="320"/>
      <c r="Q54" s="320"/>
      <c r="R54" s="320"/>
    </row>
    <row r="55" spans="1:18" x14ac:dyDescent="0.2">
      <c r="A55" s="321" t="s">
        <v>2289</v>
      </c>
      <c r="B55" s="320"/>
      <c r="C55" s="320">
        <v>81</v>
      </c>
      <c r="D55" s="320">
        <v>81</v>
      </c>
      <c r="E55" s="325"/>
      <c r="F55" s="325"/>
      <c r="G55" s="325">
        <v>4.5</v>
      </c>
      <c r="H55" s="325">
        <v>4.5</v>
      </c>
      <c r="I55" s="325">
        <v>2.25</v>
      </c>
      <c r="J55" s="325">
        <v>2.25</v>
      </c>
      <c r="K55" s="320"/>
      <c r="L55" s="320"/>
      <c r="M55" s="320"/>
      <c r="N55" s="320"/>
      <c r="O55" s="320"/>
      <c r="P55" s="320"/>
      <c r="Q55" s="320"/>
      <c r="R55" s="320"/>
    </row>
    <row r="56" spans="1:18" x14ac:dyDescent="0.2">
      <c r="A56" s="321" t="s">
        <v>2288</v>
      </c>
      <c r="B56" s="320">
        <v>24</v>
      </c>
      <c r="C56" s="320"/>
      <c r="D56" s="320">
        <v>24</v>
      </c>
      <c r="E56" s="325">
        <v>1.33</v>
      </c>
      <c r="F56" s="325">
        <v>1.33</v>
      </c>
      <c r="G56" s="325"/>
      <c r="H56" s="325"/>
      <c r="I56" s="325">
        <v>0.67</v>
      </c>
      <c r="J56" s="325">
        <v>0.67</v>
      </c>
      <c r="K56" s="320"/>
      <c r="L56" s="320"/>
      <c r="M56" s="320"/>
      <c r="N56" s="320"/>
      <c r="O56" s="320"/>
      <c r="P56" s="320"/>
      <c r="Q56" s="320"/>
      <c r="R56" s="320"/>
    </row>
    <row r="57" spans="1:18" x14ac:dyDescent="0.2">
      <c r="A57" s="321" t="s">
        <v>2287</v>
      </c>
      <c r="B57" s="320">
        <v>75</v>
      </c>
      <c r="C57" s="320"/>
      <c r="D57" s="320">
        <v>75</v>
      </c>
      <c r="E57" s="325">
        <v>4.17</v>
      </c>
      <c r="F57" s="325">
        <v>4.17</v>
      </c>
      <c r="G57" s="325"/>
      <c r="H57" s="325"/>
      <c r="I57" s="325">
        <v>2.08</v>
      </c>
      <c r="J57" s="325">
        <v>2.08</v>
      </c>
      <c r="K57" s="320"/>
      <c r="L57" s="320"/>
      <c r="M57" s="320"/>
      <c r="N57" s="320"/>
      <c r="O57" s="320"/>
      <c r="P57" s="320"/>
      <c r="Q57" s="320"/>
      <c r="R57" s="320"/>
    </row>
    <row r="58" spans="1:18" x14ac:dyDescent="0.2">
      <c r="A58" s="321" t="s">
        <v>2286</v>
      </c>
      <c r="B58" s="320"/>
      <c r="C58" s="320">
        <v>72</v>
      </c>
      <c r="D58" s="320">
        <v>72</v>
      </c>
      <c r="E58" s="325"/>
      <c r="F58" s="325"/>
      <c r="G58" s="325">
        <v>4</v>
      </c>
      <c r="H58" s="325">
        <v>4</v>
      </c>
      <c r="I58" s="325">
        <v>2</v>
      </c>
      <c r="J58" s="325">
        <v>2</v>
      </c>
      <c r="K58" s="320"/>
      <c r="L58" s="320"/>
      <c r="M58" s="320"/>
      <c r="N58" s="320"/>
      <c r="O58" s="320"/>
      <c r="P58" s="320"/>
      <c r="Q58" s="320"/>
      <c r="R58" s="320"/>
    </row>
    <row r="59" spans="1:18" x14ac:dyDescent="0.2">
      <c r="A59" s="321" t="s">
        <v>2285</v>
      </c>
      <c r="B59" s="320">
        <v>69</v>
      </c>
      <c r="C59" s="320"/>
      <c r="D59" s="320">
        <v>69</v>
      </c>
      <c r="E59" s="325">
        <v>3.83</v>
      </c>
      <c r="F59" s="325">
        <v>3.83</v>
      </c>
      <c r="G59" s="325"/>
      <c r="H59" s="325"/>
      <c r="I59" s="325">
        <v>1.92</v>
      </c>
      <c r="J59" s="325">
        <v>1.92</v>
      </c>
      <c r="K59" s="320"/>
      <c r="L59" s="320"/>
      <c r="M59" s="320"/>
      <c r="N59" s="320"/>
      <c r="O59" s="320"/>
      <c r="P59" s="320"/>
      <c r="Q59" s="320"/>
      <c r="R59" s="320"/>
    </row>
    <row r="60" spans="1:18" x14ac:dyDescent="0.2">
      <c r="A60" s="321" t="s">
        <v>2284</v>
      </c>
      <c r="B60" s="320"/>
      <c r="C60" s="320">
        <v>72</v>
      </c>
      <c r="D60" s="320">
        <v>72</v>
      </c>
      <c r="E60" s="325"/>
      <c r="F60" s="325"/>
      <c r="G60" s="325">
        <v>4</v>
      </c>
      <c r="H60" s="325">
        <v>4</v>
      </c>
      <c r="I60" s="325">
        <v>2</v>
      </c>
      <c r="J60" s="325">
        <v>2</v>
      </c>
      <c r="K60" s="320"/>
      <c r="L60" s="320"/>
      <c r="M60" s="320"/>
      <c r="N60" s="320"/>
      <c r="O60" s="320"/>
      <c r="P60" s="320"/>
      <c r="Q60" s="320"/>
      <c r="R60" s="320"/>
    </row>
    <row r="61" spans="1:18" x14ac:dyDescent="0.2">
      <c r="A61" s="321" t="s">
        <v>2283</v>
      </c>
      <c r="B61" s="320"/>
      <c r="C61" s="320">
        <v>72</v>
      </c>
      <c r="D61" s="320">
        <v>72</v>
      </c>
      <c r="E61" s="325"/>
      <c r="F61" s="325"/>
      <c r="G61" s="325">
        <v>4</v>
      </c>
      <c r="H61" s="325">
        <v>4</v>
      </c>
      <c r="I61" s="325">
        <v>2</v>
      </c>
      <c r="J61" s="325">
        <v>2</v>
      </c>
      <c r="K61" s="320"/>
      <c r="L61" s="320"/>
      <c r="M61" s="320"/>
      <c r="N61" s="320"/>
      <c r="O61" s="320"/>
      <c r="P61" s="320"/>
      <c r="Q61" s="320"/>
      <c r="R61" s="320"/>
    </row>
    <row r="62" spans="1:18" x14ac:dyDescent="0.2">
      <c r="A62" s="321" t="s">
        <v>2282</v>
      </c>
      <c r="B62" s="320">
        <v>66</v>
      </c>
      <c r="C62" s="320"/>
      <c r="D62" s="320">
        <v>66</v>
      </c>
      <c r="E62" s="325">
        <v>3.67</v>
      </c>
      <c r="F62" s="325">
        <v>3.67</v>
      </c>
      <c r="G62" s="325"/>
      <c r="H62" s="325"/>
      <c r="I62" s="325">
        <v>1.83</v>
      </c>
      <c r="J62" s="325">
        <v>1.83</v>
      </c>
      <c r="K62" s="320"/>
      <c r="L62" s="320"/>
      <c r="M62" s="320"/>
      <c r="N62" s="320"/>
      <c r="O62" s="320"/>
      <c r="P62" s="320"/>
      <c r="Q62" s="320"/>
      <c r="R62" s="320"/>
    </row>
    <row r="63" spans="1:18" x14ac:dyDescent="0.2">
      <c r="A63" s="321" t="s">
        <v>2281</v>
      </c>
      <c r="B63" s="320">
        <v>102</v>
      </c>
      <c r="C63" s="320"/>
      <c r="D63" s="320">
        <v>102</v>
      </c>
      <c r="E63" s="325">
        <v>5.67</v>
      </c>
      <c r="F63" s="325">
        <v>5.67</v>
      </c>
      <c r="G63" s="325"/>
      <c r="H63" s="325"/>
      <c r="I63" s="325">
        <v>2.83</v>
      </c>
      <c r="J63" s="325">
        <v>2.83</v>
      </c>
      <c r="K63" s="320"/>
      <c r="L63" s="320"/>
      <c r="M63" s="320"/>
      <c r="N63" s="320"/>
      <c r="O63" s="320"/>
      <c r="P63" s="320"/>
      <c r="Q63" s="320"/>
      <c r="R63" s="320"/>
    </row>
    <row r="64" spans="1:18" x14ac:dyDescent="0.2">
      <c r="A64" s="321" t="s">
        <v>2280</v>
      </c>
      <c r="B64" s="320"/>
      <c r="C64" s="320">
        <v>108</v>
      </c>
      <c r="D64" s="320">
        <v>108</v>
      </c>
      <c r="E64" s="325"/>
      <c r="F64" s="325"/>
      <c r="G64" s="325">
        <v>6</v>
      </c>
      <c r="H64" s="325">
        <v>6</v>
      </c>
      <c r="I64" s="325">
        <v>3</v>
      </c>
      <c r="J64" s="325">
        <v>3</v>
      </c>
      <c r="K64" s="320"/>
      <c r="L64" s="320"/>
      <c r="M64" s="320"/>
      <c r="N64" s="320"/>
      <c r="O64" s="320"/>
      <c r="P64" s="320"/>
      <c r="Q64" s="320"/>
      <c r="R64" s="320"/>
    </row>
    <row r="65" spans="1:18" x14ac:dyDescent="0.2">
      <c r="A65" s="321" t="s">
        <v>2279</v>
      </c>
      <c r="B65" s="320"/>
      <c r="C65" s="320">
        <v>72</v>
      </c>
      <c r="D65" s="320">
        <v>72</v>
      </c>
      <c r="E65" s="325"/>
      <c r="F65" s="325"/>
      <c r="G65" s="325">
        <v>4</v>
      </c>
      <c r="H65" s="325">
        <v>4</v>
      </c>
      <c r="I65" s="325">
        <v>2</v>
      </c>
      <c r="J65" s="325">
        <v>2</v>
      </c>
      <c r="K65" s="320"/>
      <c r="L65" s="320"/>
      <c r="M65" s="320"/>
      <c r="N65" s="320"/>
      <c r="O65" s="320"/>
      <c r="P65" s="320"/>
      <c r="Q65" s="320"/>
      <c r="R65" s="320"/>
    </row>
    <row r="66" spans="1:18" x14ac:dyDescent="0.2">
      <c r="A66" s="321" t="s">
        <v>2278</v>
      </c>
      <c r="B66" s="320"/>
      <c r="C66" s="320">
        <v>72</v>
      </c>
      <c r="D66" s="320">
        <v>72</v>
      </c>
      <c r="E66" s="325"/>
      <c r="F66" s="325"/>
      <c r="G66" s="325">
        <v>4</v>
      </c>
      <c r="H66" s="325">
        <v>4</v>
      </c>
      <c r="I66" s="325">
        <v>2</v>
      </c>
      <c r="J66" s="325">
        <v>2</v>
      </c>
      <c r="K66" s="320"/>
      <c r="L66" s="320"/>
      <c r="M66" s="320"/>
      <c r="N66" s="320"/>
      <c r="O66" s="320"/>
      <c r="P66" s="320"/>
      <c r="Q66" s="320"/>
      <c r="R66" s="320"/>
    </row>
    <row r="67" spans="1:18" x14ac:dyDescent="0.2">
      <c r="A67" s="321" t="s">
        <v>2277</v>
      </c>
      <c r="B67" s="320">
        <v>96</v>
      </c>
      <c r="C67" s="320"/>
      <c r="D67" s="320">
        <v>96</v>
      </c>
      <c r="E67" s="325">
        <v>5.33</v>
      </c>
      <c r="F67" s="325">
        <v>5.33</v>
      </c>
      <c r="G67" s="325"/>
      <c r="H67" s="325"/>
      <c r="I67" s="325">
        <v>2.67</v>
      </c>
      <c r="J67" s="325">
        <v>2.67</v>
      </c>
      <c r="K67" s="320"/>
      <c r="L67" s="320"/>
      <c r="M67" s="320"/>
      <c r="N67" s="320"/>
      <c r="O67" s="320"/>
      <c r="P67" s="320"/>
      <c r="Q67" s="320"/>
      <c r="R67" s="320"/>
    </row>
    <row r="68" spans="1:18" x14ac:dyDescent="0.2">
      <c r="A68" s="321" t="s">
        <v>2276</v>
      </c>
      <c r="B68" s="320">
        <v>165</v>
      </c>
      <c r="C68" s="320"/>
      <c r="D68" s="320">
        <v>165</v>
      </c>
      <c r="E68" s="325">
        <v>9.17</v>
      </c>
      <c r="F68" s="325">
        <v>9.17</v>
      </c>
      <c r="G68" s="325"/>
      <c r="H68" s="325"/>
      <c r="I68" s="325">
        <v>4.58</v>
      </c>
      <c r="J68" s="325">
        <v>4.58</v>
      </c>
      <c r="K68" s="320"/>
      <c r="L68" s="320"/>
      <c r="M68" s="320"/>
      <c r="N68" s="320"/>
      <c r="O68" s="320"/>
      <c r="P68" s="320"/>
      <c r="Q68" s="320"/>
      <c r="R68" s="320"/>
    </row>
    <row r="69" spans="1:18" x14ac:dyDescent="0.2">
      <c r="A69" s="321" t="s">
        <v>2275</v>
      </c>
      <c r="B69" s="320">
        <v>96</v>
      </c>
      <c r="C69" s="320"/>
      <c r="D69" s="320">
        <v>96</v>
      </c>
      <c r="E69" s="325">
        <v>5.33</v>
      </c>
      <c r="F69" s="325">
        <v>5.33</v>
      </c>
      <c r="G69" s="325"/>
      <c r="H69" s="325"/>
      <c r="I69" s="325">
        <v>2.67</v>
      </c>
      <c r="J69" s="325">
        <v>2.67</v>
      </c>
      <c r="K69" s="320"/>
      <c r="L69" s="320"/>
      <c r="M69" s="320"/>
      <c r="N69" s="320"/>
      <c r="O69" s="320"/>
      <c r="P69" s="320"/>
      <c r="Q69" s="320"/>
      <c r="R69" s="320"/>
    </row>
    <row r="70" spans="1:18" x14ac:dyDescent="0.2">
      <c r="A70" s="321" t="s">
        <v>2274</v>
      </c>
      <c r="B70" s="320">
        <v>99</v>
      </c>
      <c r="C70" s="320"/>
      <c r="D70" s="320">
        <v>99</v>
      </c>
      <c r="E70" s="325">
        <v>5.5</v>
      </c>
      <c r="F70" s="325">
        <v>5.5</v>
      </c>
      <c r="G70" s="325"/>
      <c r="H70" s="325"/>
      <c r="I70" s="325">
        <v>2.75</v>
      </c>
      <c r="J70" s="325">
        <v>2.75</v>
      </c>
      <c r="K70" s="320"/>
      <c r="L70" s="320"/>
      <c r="M70" s="320"/>
      <c r="N70" s="320"/>
      <c r="O70" s="320"/>
      <c r="P70" s="320"/>
      <c r="Q70" s="320"/>
      <c r="R70" s="320"/>
    </row>
    <row r="71" spans="1:18" x14ac:dyDescent="0.2">
      <c r="A71" s="321" t="s">
        <v>2273</v>
      </c>
      <c r="B71" s="320">
        <v>32</v>
      </c>
      <c r="C71" s="320"/>
      <c r="D71" s="320">
        <v>32</v>
      </c>
      <c r="E71" s="325">
        <v>1.78</v>
      </c>
      <c r="F71" s="325">
        <v>1.78</v>
      </c>
      <c r="G71" s="325"/>
      <c r="H71" s="325"/>
      <c r="I71" s="325">
        <v>0.89</v>
      </c>
      <c r="J71" s="325">
        <v>0.89</v>
      </c>
      <c r="K71" s="320"/>
      <c r="L71" s="320"/>
      <c r="M71" s="320"/>
      <c r="N71" s="320"/>
      <c r="O71" s="320"/>
      <c r="P71" s="320"/>
      <c r="Q71" s="320"/>
      <c r="R71" s="320"/>
    </row>
    <row r="72" spans="1:18" x14ac:dyDescent="0.2">
      <c r="A72" s="321" t="s">
        <v>2233</v>
      </c>
      <c r="B72" s="320"/>
      <c r="C72" s="320">
        <v>189</v>
      </c>
      <c r="D72" s="320">
        <v>189</v>
      </c>
      <c r="E72" s="325"/>
      <c r="F72" s="325"/>
      <c r="G72" s="325">
        <v>10.5</v>
      </c>
      <c r="H72" s="325">
        <v>10.5</v>
      </c>
      <c r="I72" s="325">
        <v>5.25</v>
      </c>
      <c r="J72" s="325">
        <v>5.25</v>
      </c>
      <c r="K72" s="320"/>
      <c r="L72" s="320"/>
      <c r="M72" s="320"/>
      <c r="N72" s="320"/>
      <c r="O72" s="320"/>
      <c r="P72" s="320"/>
      <c r="Q72" s="320"/>
      <c r="R72" s="320"/>
    </row>
    <row r="73" spans="1:18" x14ac:dyDescent="0.2">
      <c r="A73" s="319" t="s">
        <v>2272</v>
      </c>
      <c r="B73" s="322">
        <f t="shared" ref="B73:J73" si="3">SUM(B74:B81)</f>
        <v>465</v>
      </c>
      <c r="C73" s="322">
        <f t="shared" si="3"/>
        <v>408</v>
      </c>
      <c r="D73" s="322">
        <f t="shared" si="3"/>
        <v>873</v>
      </c>
      <c r="E73" s="324">
        <f t="shared" si="3"/>
        <v>25.83</v>
      </c>
      <c r="F73" s="324">
        <f t="shared" si="3"/>
        <v>25.83</v>
      </c>
      <c r="G73" s="324">
        <f t="shared" si="3"/>
        <v>22.68</v>
      </c>
      <c r="H73" s="324">
        <f t="shared" si="3"/>
        <v>22.68</v>
      </c>
      <c r="I73" s="324">
        <f t="shared" si="3"/>
        <v>24.240000000000002</v>
      </c>
      <c r="J73" s="324">
        <f t="shared" si="3"/>
        <v>24.240000000000002</v>
      </c>
      <c r="K73" s="322"/>
      <c r="L73" s="322"/>
      <c r="M73" s="322"/>
      <c r="N73" s="322"/>
      <c r="O73" s="322"/>
      <c r="P73" s="322"/>
      <c r="Q73" s="322"/>
      <c r="R73" s="322"/>
    </row>
    <row r="74" spans="1:18" x14ac:dyDescent="0.2">
      <c r="A74" s="321" t="s">
        <v>2271</v>
      </c>
      <c r="B74" s="320">
        <v>201</v>
      </c>
      <c r="C74" s="320"/>
      <c r="D74" s="320">
        <v>201</v>
      </c>
      <c r="E74" s="323">
        <v>11.17</v>
      </c>
      <c r="F74" s="323">
        <v>11.17</v>
      </c>
      <c r="G74" s="323"/>
      <c r="H74" s="323"/>
      <c r="I74" s="323">
        <v>5.58</v>
      </c>
      <c r="J74" s="323">
        <v>5.58</v>
      </c>
      <c r="K74" s="320"/>
      <c r="L74" s="320"/>
      <c r="M74" s="320"/>
      <c r="N74" s="320"/>
      <c r="O74" s="320"/>
      <c r="P74" s="320"/>
      <c r="Q74" s="320"/>
      <c r="R74" s="320"/>
    </row>
    <row r="75" spans="1:18" x14ac:dyDescent="0.2">
      <c r="A75" s="321" t="s">
        <v>2270</v>
      </c>
      <c r="B75" s="320"/>
      <c r="C75" s="320">
        <v>147</v>
      </c>
      <c r="D75" s="320">
        <v>147</v>
      </c>
      <c r="E75" s="323"/>
      <c r="F75" s="323"/>
      <c r="G75" s="323">
        <v>8.17</v>
      </c>
      <c r="H75" s="323">
        <v>8.17</v>
      </c>
      <c r="I75" s="323">
        <v>4.08</v>
      </c>
      <c r="J75" s="323">
        <v>4.08</v>
      </c>
      <c r="K75" s="320"/>
      <c r="L75" s="320"/>
      <c r="M75" s="320"/>
      <c r="N75" s="320"/>
      <c r="O75" s="320"/>
      <c r="P75" s="320"/>
      <c r="Q75" s="320"/>
      <c r="R75" s="320"/>
    </row>
    <row r="76" spans="1:18" x14ac:dyDescent="0.2">
      <c r="A76" s="321" t="s">
        <v>2269</v>
      </c>
      <c r="B76" s="320"/>
      <c r="C76" s="320">
        <v>84</v>
      </c>
      <c r="D76" s="320">
        <v>84</v>
      </c>
      <c r="E76" s="323"/>
      <c r="F76" s="323"/>
      <c r="G76" s="323">
        <v>4.67</v>
      </c>
      <c r="H76" s="323">
        <v>4.67</v>
      </c>
      <c r="I76" s="323">
        <v>2.33</v>
      </c>
      <c r="J76" s="323">
        <v>2.33</v>
      </c>
      <c r="K76" s="320"/>
      <c r="L76" s="320"/>
      <c r="M76" s="320"/>
      <c r="N76" s="320"/>
      <c r="O76" s="320"/>
      <c r="P76" s="320"/>
      <c r="Q76" s="320"/>
      <c r="R76" s="320"/>
    </row>
    <row r="77" spans="1:18" x14ac:dyDescent="0.2">
      <c r="A77" s="321" t="s">
        <v>2268</v>
      </c>
      <c r="B77" s="320">
        <v>90</v>
      </c>
      <c r="C77" s="320"/>
      <c r="D77" s="320">
        <v>90</v>
      </c>
      <c r="E77" s="323">
        <v>5</v>
      </c>
      <c r="F77" s="323">
        <v>5</v>
      </c>
      <c r="G77" s="323"/>
      <c r="H77" s="323"/>
      <c r="I77" s="323">
        <v>2.5</v>
      </c>
      <c r="J77" s="323">
        <v>2.5</v>
      </c>
      <c r="K77" s="320"/>
      <c r="L77" s="320"/>
      <c r="M77" s="320"/>
      <c r="N77" s="320"/>
      <c r="O77" s="320"/>
      <c r="P77" s="320"/>
      <c r="Q77" s="320"/>
      <c r="R77" s="320"/>
    </row>
    <row r="78" spans="1:18" x14ac:dyDescent="0.2">
      <c r="A78" s="321" t="s">
        <v>2267</v>
      </c>
      <c r="B78" s="320">
        <v>87</v>
      </c>
      <c r="C78" s="320"/>
      <c r="D78" s="320">
        <v>87</v>
      </c>
      <c r="E78" s="323">
        <v>4.83</v>
      </c>
      <c r="F78" s="323">
        <v>4.83</v>
      </c>
      <c r="G78" s="323"/>
      <c r="H78" s="323"/>
      <c r="I78" s="323">
        <v>2.42</v>
      </c>
      <c r="J78" s="323">
        <v>2.42</v>
      </c>
      <c r="K78" s="320"/>
      <c r="L78" s="320"/>
      <c r="M78" s="320"/>
      <c r="N78" s="320"/>
      <c r="O78" s="320"/>
      <c r="P78" s="320"/>
      <c r="Q78" s="320"/>
      <c r="R78" s="320"/>
    </row>
    <row r="79" spans="1:18" x14ac:dyDescent="0.2">
      <c r="A79" s="321" t="s">
        <v>2266</v>
      </c>
      <c r="B79" s="320"/>
      <c r="C79" s="320">
        <v>84</v>
      </c>
      <c r="D79" s="320">
        <v>84</v>
      </c>
      <c r="E79" s="323"/>
      <c r="F79" s="323"/>
      <c r="G79" s="323">
        <v>4.67</v>
      </c>
      <c r="H79" s="323">
        <v>4.67</v>
      </c>
      <c r="I79" s="323">
        <v>2.33</v>
      </c>
      <c r="J79" s="323">
        <v>2.33</v>
      </c>
      <c r="K79" s="320"/>
      <c r="L79" s="320"/>
      <c r="M79" s="320"/>
      <c r="N79" s="320"/>
      <c r="O79" s="320"/>
      <c r="P79" s="320"/>
      <c r="Q79" s="320"/>
      <c r="R79" s="320"/>
    </row>
    <row r="80" spans="1:18" x14ac:dyDescent="0.2">
      <c r="A80" s="321" t="s">
        <v>2265</v>
      </c>
      <c r="B80" s="320"/>
      <c r="C80" s="320">
        <v>93</v>
      </c>
      <c r="D80" s="320">
        <v>93</v>
      </c>
      <c r="E80" s="323"/>
      <c r="F80" s="323"/>
      <c r="G80" s="323">
        <v>5.17</v>
      </c>
      <c r="H80" s="323">
        <v>5.17</v>
      </c>
      <c r="I80" s="323">
        <v>2.58</v>
      </c>
      <c r="J80" s="323">
        <v>2.58</v>
      </c>
      <c r="K80" s="320"/>
      <c r="L80" s="320"/>
      <c r="M80" s="320"/>
      <c r="N80" s="320"/>
      <c r="O80" s="320"/>
      <c r="P80" s="320"/>
      <c r="Q80" s="320"/>
      <c r="R80" s="320"/>
    </row>
    <row r="81" spans="1:18" x14ac:dyDescent="0.2">
      <c r="A81" s="321" t="s">
        <v>2264</v>
      </c>
      <c r="B81" s="320">
        <v>87</v>
      </c>
      <c r="C81" s="320"/>
      <c r="D81" s="320">
        <v>87</v>
      </c>
      <c r="E81" s="323">
        <v>4.83</v>
      </c>
      <c r="F81" s="323">
        <v>4.83</v>
      </c>
      <c r="G81" s="323"/>
      <c r="H81" s="323"/>
      <c r="I81" s="323">
        <v>2.42</v>
      </c>
      <c r="J81" s="323">
        <v>2.42</v>
      </c>
      <c r="K81" s="320"/>
      <c r="L81" s="320"/>
      <c r="M81" s="320"/>
      <c r="N81" s="320"/>
      <c r="O81" s="320"/>
      <c r="P81" s="320"/>
      <c r="Q81" s="320"/>
      <c r="R81" s="320"/>
    </row>
    <row r="82" spans="1:18" x14ac:dyDescent="0.2">
      <c r="A82" s="319" t="s">
        <v>2263</v>
      </c>
      <c r="B82" s="322">
        <f t="shared" ref="B82:J82" si="4">SUM(B83:B110)</f>
        <v>831</v>
      </c>
      <c r="C82" s="322">
        <f t="shared" si="4"/>
        <v>831</v>
      </c>
      <c r="D82" s="322">
        <f t="shared" si="4"/>
        <v>1662</v>
      </c>
      <c r="E82" s="324">
        <f t="shared" si="4"/>
        <v>46.17</v>
      </c>
      <c r="F82" s="324">
        <f t="shared" si="4"/>
        <v>46.17</v>
      </c>
      <c r="G82" s="324">
        <f t="shared" si="4"/>
        <v>46.17</v>
      </c>
      <c r="H82" s="324">
        <f t="shared" si="4"/>
        <v>46.17</v>
      </c>
      <c r="I82" s="324">
        <f t="shared" si="4"/>
        <v>46.16</v>
      </c>
      <c r="J82" s="324">
        <f t="shared" si="4"/>
        <v>46.16</v>
      </c>
      <c r="K82" s="322"/>
      <c r="L82" s="322"/>
      <c r="M82" s="322"/>
      <c r="N82" s="322"/>
      <c r="O82" s="322"/>
      <c r="P82" s="322"/>
      <c r="Q82" s="322"/>
      <c r="R82" s="322"/>
    </row>
    <row r="83" spans="1:18" x14ac:dyDescent="0.2">
      <c r="A83" s="321" t="s">
        <v>2262</v>
      </c>
      <c r="B83" s="320">
        <v>207</v>
      </c>
      <c r="C83" s="320"/>
      <c r="D83" s="320">
        <v>207</v>
      </c>
      <c r="E83" s="323">
        <v>11.5</v>
      </c>
      <c r="F83" s="323">
        <v>11.5</v>
      </c>
      <c r="G83" s="323"/>
      <c r="H83" s="323"/>
      <c r="I83" s="323">
        <v>5.75</v>
      </c>
      <c r="J83" s="323">
        <v>5.75</v>
      </c>
      <c r="K83" s="320"/>
      <c r="L83" s="320"/>
      <c r="M83" s="320"/>
      <c r="N83" s="320"/>
      <c r="O83" s="320"/>
      <c r="P83" s="320"/>
      <c r="Q83" s="320"/>
      <c r="R83" s="320"/>
    </row>
    <row r="84" spans="1:18" x14ac:dyDescent="0.2">
      <c r="A84" s="321" t="s">
        <v>2261</v>
      </c>
      <c r="B84" s="320"/>
      <c r="C84" s="320">
        <v>96</v>
      </c>
      <c r="D84" s="320">
        <v>96</v>
      </c>
      <c r="E84" s="323"/>
      <c r="F84" s="323"/>
      <c r="G84" s="323">
        <v>5.33</v>
      </c>
      <c r="H84" s="323">
        <v>5.33</v>
      </c>
      <c r="I84" s="323">
        <v>2.67</v>
      </c>
      <c r="J84" s="323">
        <v>2.67</v>
      </c>
      <c r="K84" s="320"/>
      <c r="L84" s="320"/>
      <c r="M84" s="320"/>
      <c r="N84" s="320"/>
      <c r="O84" s="320"/>
      <c r="P84" s="320"/>
      <c r="Q84" s="320"/>
      <c r="R84" s="320"/>
    </row>
    <row r="85" spans="1:18" x14ac:dyDescent="0.2">
      <c r="A85" s="321" t="s">
        <v>2260</v>
      </c>
      <c r="B85" s="320"/>
      <c r="C85" s="320">
        <v>93</v>
      </c>
      <c r="D85" s="320">
        <v>93</v>
      </c>
      <c r="E85" s="323"/>
      <c r="F85" s="323"/>
      <c r="G85" s="323">
        <v>5.17</v>
      </c>
      <c r="H85" s="323">
        <v>5.17</v>
      </c>
      <c r="I85" s="323">
        <v>2.58</v>
      </c>
      <c r="J85" s="323">
        <v>2.58</v>
      </c>
      <c r="K85" s="320"/>
      <c r="L85" s="320"/>
      <c r="M85" s="320"/>
      <c r="N85" s="320"/>
      <c r="O85" s="320"/>
      <c r="P85" s="320"/>
      <c r="Q85" s="320"/>
      <c r="R85" s="320"/>
    </row>
    <row r="86" spans="1:18" x14ac:dyDescent="0.2">
      <c r="A86" s="321" t="s">
        <v>2259</v>
      </c>
      <c r="B86" s="320">
        <v>204</v>
      </c>
      <c r="C86" s="320"/>
      <c r="D86" s="320">
        <v>204</v>
      </c>
      <c r="E86" s="323">
        <v>11.33</v>
      </c>
      <c r="F86" s="323">
        <v>11.33</v>
      </c>
      <c r="G86" s="323"/>
      <c r="H86" s="323"/>
      <c r="I86" s="323">
        <v>5.67</v>
      </c>
      <c r="J86" s="323">
        <v>5.67</v>
      </c>
      <c r="K86" s="320"/>
      <c r="L86" s="320"/>
      <c r="M86" s="320"/>
      <c r="N86" s="320"/>
      <c r="O86" s="320"/>
      <c r="P86" s="320"/>
      <c r="Q86" s="320"/>
      <c r="R86" s="320"/>
    </row>
    <row r="87" spans="1:18" x14ac:dyDescent="0.2">
      <c r="A87" s="321" t="s">
        <v>2258</v>
      </c>
      <c r="B87" s="320"/>
      <c r="C87" s="320">
        <v>99</v>
      </c>
      <c r="D87" s="320">
        <v>99</v>
      </c>
      <c r="E87" s="323"/>
      <c r="F87" s="323"/>
      <c r="G87" s="323">
        <v>5.5</v>
      </c>
      <c r="H87" s="323">
        <v>5.5</v>
      </c>
      <c r="I87" s="323">
        <v>2.75</v>
      </c>
      <c r="J87" s="323">
        <v>2.75</v>
      </c>
      <c r="K87" s="320"/>
      <c r="L87" s="320"/>
      <c r="M87" s="320"/>
      <c r="N87" s="320"/>
      <c r="O87" s="320"/>
      <c r="P87" s="320"/>
      <c r="Q87" s="320"/>
      <c r="R87" s="320"/>
    </row>
    <row r="88" spans="1:18" x14ac:dyDescent="0.2">
      <c r="A88" s="321" t="s">
        <v>2257</v>
      </c>
      <c r="B88" s="320"/>
      <c r="C88" s="320">
        <v>120</v>
      </c>
      <c r="D88" s="320">
        <v>120</v>
      </c>
      <c r="E88" s="323"/>
      <c r="F88" s="323"/>
      <c r="G88" s="323">
        <v>6.67</v>
      </c>
      <c r="H88" s="323">
        <v>6.67</v>
      </c>
      <c r="I88" s="323">
        <v>3.33</v>
      </c>
      <c r="J88" s="323">
        <v>3.33</v>
      </c>
      <c r="K88" s="320"/>
      <c r="L88" s="320"/>
      <c r="M88" s="320"/>
      <c r="N88" s="320"/>
      <c r="O88" s="320"/>
      <c r="P88" s="320"/>
      <c r="Q88" s="320"/>
      <c r="R88" s="320"/>
    </row>
    <row r="89" spans="1:18" x14ac:dyDescent="0.2">
      <c r="A89" s="321" t="s">
        <v>2256</v>
      </c>
      <c r="B89" s="320">
        <v>39</v>
      </c>
      <c r="C89" s="320"/>
      <c r="D89" s="320">
        <v>39</v>
      </c>
      <c r="E89" s="323">
        <v>2.17</v>
      </c>
      <c r="F89" s="323">
        <v>2.17</v>
      </c>
      <c r="G89" s="323"/>
      <c r="H89" s="323"/>
      <c r="I89" s="323">
        <v>1.08</v>
      </c>
      <c r="J89" s="323">
        <v>1.08</v>
      </c>
      <c r="K89" s="320"/>
      <c r="L89" s="320"/>
      <c r="M89" s="320"/>
      <c r="N89" s="320"/>
      <c r="O89" s="320"/>
      <c r="P89" s="320"/>
      <c r="Q89" s="320"/>
      <c r="R89" s="320"/>
    </row>
    <row r="90" spans="1:18" x14ac:dyDescent="0.2">
      <c r="A90" s="321" t="s">
        <v>2255</v>
      </c>
      <c r="B90" s="320">
        <v>33</v>
      </c>
      <c r="C90" s="320"/>
      <c r="D90" s="320">
        <v>33</v>
      </c>
      <c r="E90" s="323">
        <v>1.83</v>
      </c>
      <c r="F90" s="323">
        <v>1.83</v>
      </c>
      <c r="G90" s="323"/>
      <c r="H90" s="323"/>
      <c r="I90" s="323">
        <v>0.92</v>
      </c>
      <c r="J90" s="323">
        <v>0.92</v>
      </c>
      <c r="K90" s="320"/>
      <c r="L90" s="320"/>
      <c r="M90" s="320"/>
      <c r="N90" s="320"/>
      <c r="O90" s="320"/>
      <c r="P90" s="320"/>
      <c r="Q90" s="320"/>
      <c r="R90" s="320"/>
    </row>
    <row r="91" spans="1:18" x14ac:dyDescent="0.2">
      <c r="A91" s="321" t="s">
        <v>2254</v>
      </c>
      <c r="B91" s="320">
        <v>42</v>
      </c>
      <c r="C91" s="320"/>
      <c r="D91" s="320">
        <v>42</v>
      </c>
      <c r="E91" s="323">
        <v>2.33</v>
      </c>
      <c r="F91" s="323">
        <v>2.33</v>
      </c>
      <c r="G91" s="323"/>
      <c r="H91" s="323"/>
      <c r="I91" s="323">
        <v>1.17</v>
      </c>
      <c r="J91" s="323">
        <v>1.17</v>
      </c>
      <c r="K91" s="320"/>
      <c r="L91" s="320"/>
      <c r="M91" s="320"/>
      <c r="N91" s="320"/>
      <c r="O91" s="320"/>
      <c r="P91" s="320"/>
      <c r="Q91" s="320"/>
      <c r="R91" s="320"/>
    </row>
    <row r="92" spans="1:18" x14ac:dyDescent="0.2">
      <c r="A92" s="321" t="s">
        <v>2253</v>
      </c>
      <c r="B92" s="320"/>
      <c r="C92" s="320">
        <v>39</v>
      </c>
      <c r="D92" s="320">
        <v>39</v>
      </c>
      <c r="E92" s="323"/>
      <c r="F92" s="323"/>
      <c r="G92" s="323">
        <v>2.17</v>
      </c>
      <c r="H92" s="323">
        <v>2.17</v>
      </c>
      <c r="I92" s="323">
        <v>1.08</v>
      </c>
      <c r="J92" s="323">
        <v>1.08</v>
      </c>
      <c r="K92" s="320"/>
      <c r="L92" s="320"/>
      <c r="M92" s="320"/>
      <c r="N92" s="320"/>
      <c r="O92" s="320"/>
      <c r="P92" s="320"/>
      <c r="Q92" s="320"/>
      <c r="R92" s="320"/>
    </row>
    <row r="93" spans="1:18" x14ac:dyDescent="0.2">
      <c r="A93" s="321" t="s">
        <v>2252</v>
      </c>
      <c r="B93" s="320">
        <v>36</v>
      </c>
      <c r="C93" s="320"/>
      <c r="D93" s="320">
        <v>36</v>
      </c>
      <c r="E93" s="323">
        <v>2</v>
      </c>
      <c r="F93" s="323">
        <v>2</v>
      </c>
      <c r="G93" s="323"/>
      <c r="H93" s="323"/>
      <c r="I93" s="323">
        <v>1</v>
      </c>
      <c r="J93" s="323">
        <v>1</v>
      </c>
      <c r="K93" s="320"/>
      <c r="L93" s="320"/>
      <c r="M93" s="320"/>
      <c r="N93" s="320"/>
      <c r="O93" s="320"/>
      <c r="P93" s="320"/>
      <c r="Q93" s="320"/>
      <c r="R93" s="320"/>
    </row>
    <row r="94" spans="1:18" x14ac:dyDescent="0.2">
      <c r="A94" s="321" t="s">
        <v>2251</v>
      </c>
      <c r="B94" s="320"/>
      <c r="C94" s="320">
        <v>45</v>
      </c>
      <c r="D94" s="320">
        <v>45</v>
      </c>
      <c r="E94" s="323"/>
      <c r="F94" s="323"/>
      <c r="G94" s="323">
        <v>2.5</v>
      </c>
      <c r="H94" s="323">
        <v>2.5</v>
      </c>
      <c r="I94" s="323">
        <v>1.25</v>
      </c>
      <c r="J94" s="323">
        <v>1.25</v>
      </c>
      <c r="K94" s="320"/>
      <c r="L94" s="320"/>
      <c r="M94" s="320"/>
      <c r="N94" s="320"/>
      <c r="O94" s="320"/>
      <c r="P94" s="320"/>
      <c r="Q94" s="320"/>
      <c r="R94" s="320"/>
    </row>
    <row r="95" spans="1:18" x14ac:dyDescent="0.2">
      <c r="A95" s="321" t="s">
        <v>2250</v>
      </c>
      <c r="B95" s="320">
        <v>57</v>
      </c>
      <c r="C95" s="320"/>
      <c r="D95" s="320">
        <v>57</v>
      </c>
      <c r="E95" s="323">
        <v>3.17</v>
      </c>
      <c r="F95" s="323">
        <v>3.17</v>
      </c>
      <c r="G95" s="323"/>
      <c r="H95" s="323"/>
      <c r="I95" s="323">
        <v>1.58</v>
      </c>
      <c r="J95" s="323">
        <v>1.58</v>
      </c>
      <c r="K95" s="320"/>
      <c r="L95" s="320"/>
      <c r="M95" s="320"/>
      <c r="N95" s="320"/>
      <c r="O95" s="320"/>
      <c r="P95" s="320"/>
      <c r="Q95" s="320"/>
      <c r="R95" s="320"/>
    </row>
    <row r="96" spans="1:18" x14ac:dyDescent="0.2">
      <c r="A96" s="321" t="s">
        <v>2249</v>
      </c>
      <c r="B96" s="320"/>
      <c r="C96" s="320">
        <v>60</v>
      </c>
      <c r="D96" s="320">
        <v>60</v>
      </c>
      <c r="E96" s="323"/>
      <c r="F96" s="323"/>
      <c r="G96" s="323">
        <v>3.33</v>
      </c>
      <c r="H96" s="323">
        <v>3.33</v>
      </c>
      <c r="I96" s="323">
        <v>1.67</v>
      </c>
      <c r="J96" s="323">
        <v>1.67</v>
      </c>
      <c r="K96" s="320"/>
      <c r="L96" s="320"/>
      <c r="M96" s="320"/>
      <c r="N96" s="320"/>
      <c r="O96" s="320"/>
      <c r="P96" s="320"/>
      <c r="Q96" s="320"/>
      <c r="R96" s="320"/>
    </row>
    <row r="97" spans="1:18" x14ac:dyDescent="0.2">
      <c r="A97" s="321" t="s">
        <v>2248</v>
      </c>
      <c r="B97" s="320">
        <v>45</v>
      </c>
      <c r="C97" s="320"/>
      <c r="D97" s="320">
        <v>45</v>
      </c>
      <c r="E97" s="323">
        <v>2.5</v>
      </c>
      <c r="F97" s="323">
        <v>2.5</v>
      </c>
      <c r="G97" s="323"/>
      <c r="H97" s="323"/>
      <c r="I97" s="323">
        <v>1.25</v>
      </c>
      <c r="J97" s="323">
        <v>1.25</v>
      </c>
      <c r="K97" s="320"/>
      <c r="L97" s="320"/>
      <c r="M97" s="320"/>
      <c r="N97" s="320"/>
      <c r="O97" s="320"/>
      <c r="P97" s="320"/>
      <c r="Q97" s="320"/>
      <c r="R97" s="320"/>
    </row>
    <row r="98" spans="1:18" x14ac:dyDescent="0.2">
      <c r="A98" s="321" t="s">
        <v>2247</v>
      </c>
      <c r="B98" s="320"/>
      <c r="C98" s="320">
        <v>60</v>
      </c>
      <c r="D98" s="320">
        <v>60</v>
      </c>
      <c r="E98" s="323"/>
      <c r="F98" s="323"/>
      <c r="G98" s="323">
        <v>3.33</v>
      </c>
      <c r="H98" s="323">
        <v>3.33</v>
      </c>
      <c r="I98" s="323">
        <v>1.67</v>
      </c>
      <c r="J98" s="323">
        <v>1.67</v>
      </c>
      <c r="K98" s="320"/>
      <c r="L98" s="320"/>
      <c r="M98" s="320"/>
      <c r="N98" s="320"/>
      <c r="O98" s="320"/>
      <c r="P98" s="320"/>
      <c r="Q98" s="320"/>
      <c r="R98" s="320"/>
    </row>
    <row r="99" spans="1:18" x14ac:dyDescent="0.2">
      <c r="A99" s="321" t="s">
        <v>2246</v>
      </c>
      <c r="B99" s="320">
        <v>33</v>
      </c>
      <c r="C99" s="320"/>
      <c r="D99" s="320">
        <v>33</v>
      </c>
      <c r="E99" s="323">
        <v>1.83</v>
      </c>
      <c r="F99" s="323">
        <v>1.83</v>
      </c>
      <c r="G99" s="323"/>
      <c r="H99" s="323"/>
      <c r="I99" s="323">
        <v>0.92</v>
      </c>
      <c r="J99" s="323">
        <v>0.92</v>
      </c>
      <c r="K99" s="320"/>
      <c r="L99" s="320"/>
      <c r="M99" s="320"/>
      <c r="N99" s="320"/>
      <c r="O99" s="320"/>
      <c r="P99" s="320"/>
      <c r="Q99" s="320"/>
      <c r="R99" s="320"/>
    </row>
    <row r="100" spans="1:18" x14ac:dyDescent="0.2">
      <c r="A100" s="321" t="s">
        <v>2245</v>
      </c>
      <c r="B100" s="320"/>
      <c r="C100" s="320">
        <v>27</v>
      </c>
      <c r="D100" s="320">
        <v>27</v>
      </c>
      <c r="E100" s="323"/>
      <c r="F100" s="323"/>
      <c r="G100" s="323">
        <v>1.5</v>
      </c>
      <c r="H100" s="323">
        <v>1.5</v>
      </c>
      <c r="I100" s="323">
        <v>0.75</v>
      </c>
      <c r="J100" s="323">
        <v>0.75</v>
      </c>
      <c r="K100" s="320"/>
      <c r="L100" s="320"/>
      <c r="M100" s="320"/>
      <c r="N100" s="320"/>
      <c r="O100" s="320"/>
      <c r="P100" s="320"/>
      <c r="Q100" s="320"/>
      <c r="R100" s="320"/>
    </row>
    <row r="101" spans="1:18" x14ac:dyDescent="0.2">
      <c r="A101" s="321" t="s">
        <v>2244</v>
      </c>
      <c r="B101" s="320"/>
      <c r="C101" s="320">
        <v>18</v>
      </c>
      <c r="D101" s="320">
        <v>18</v>
      </c>
      <c r="E101" s="323"/>
      <c r="F101" s="323"/>
      <c r="G101" s="323">
        <v>1</v>
      </c>
      <c r="H101" s="323">
        <v>1</v>
      </c>
      <c r="I101" s="323">
        <v>0.5</v>
      </c>
      <c r="J101" s="323">
        <v>0.5</v>
      </c>
      <c r="K101" s="320"/>
      <c r="L101" s="320"/>
      <c r="M101" s="320"/>
      <c r="N101" s="320"/>
      <c r="O101" s="320"/>
      <c r="P101" s="320"/>
      <c r="Q101" s="320"/>
      <c r="R101" s="320"/>
    </row>
    <row r="102" spans="1:18" x14ac:dyDescent="0.2">
      <c r="A102" s="321" t="s">
        <v>2243</v>
      </c>
      <c r="B102" s="320">
        <v>30</v>
      </c>
      <c r="C102" s="320"/>
      <c r="D102" s="320">
        <v>30</v>
      </c>
      <c r="E102" s="323">
        <v>1.67</v>
      </c>
      <c r="F102" s="323">
        <v>1.67</v>
      </c>
      <c r="G102" s="323"/>
      <c r="H102" s="323"/>
      <c r="I102" s="323">
        <v>0.83</v>
      </c>
      <c r="J102" s="323">
        <v>0.83</v>
      </c>
      <c r="K102" s="320"/>
      <c r="L102" s="320"/>
      <c r="M102" s="320"/>
      <c r="N102" s="320"/>
      <c r="O102" s="320"/>
      <c r="P102" s="320"/>
      <c r="Q102" s="320"/>
      <c r="R102" s="320"/>
    </row>
    <row r="103" spans="1:18" x14ac:dyDescent="0.2">
      <c r="A103" s="321" t="s">
        <v>2242</v>
      </c>
      <c r="B103" s="320">
        <v>27</v>
      </c>
      <c r="C103" s="320"/>
      <c r="D103" s="320">
        <v>27</v>
      </c>
      <c r="E103" s="323">
        <v>1.5</v>
      </c>
      <c r="F103" s="323">
        <v>1.5</v>
      </c>
      <c r="G103" s="323"/>
      <c r="H103" s="323"/>
      <c r="I103" s="323">
        <v>0.75</v>
      </c>
      <c r="J103" s="323">
        <v>0.75</v>
      </c>
      <c r="K103" s="320"/>
      <c r="L103" s="320"/>
      <c r="M103" s="320"/>
      <c r="N103" s="320"/>
      <c r="O103" s="320"/>
      <c r="P103" s="320"/>
      <c r="Q103" s="320"/>
      <c r="R103" s="320"/>
    </row>
    <row r="104" spans="1:18" x14ac:dyDescent="0.2">
      <c r="A104" s="321" t="s">
        <v>2241</v>
      </c>
      <c r="B104" s="320">
        <v>30</v>
      </c>
      <c r="C104" s="320"/>
      <c r="D104" s="320">
        <v>30</v>
      </c>
      <c r="E104" s="323">
        <v>1.67</v>
      </c>
      <c r="F104" s="323">
        <v>1.67</v>
      </c>
      <c r="G104" s="323"/>
      <c r="H104" s="323"/>
      <c r="I104" s="323">
        <v>0.83</v>
      </c>
      <c r="J104" s="323">
        <v>0.83</v>
      </c>
      <c r="K104" s="320"/>
      <c r="L104" s="320"/>
      <c r="M104" s="320"/>
      <c r="N104" s="320"/>
      <c r="O104" s="320"/>
      <c r="P104" s="320"/>
      <c r="Q104" s="320"/>
      <c r="R104" s="320"/>
    </row>
    <row r="105" spans="1:18" x14ac:dyDescent="0.2">
      <c r="A105" s="321" t="s">
        <v>2240</v>
      </c>
      <c r="B105" s="320"/>
      <c r="C105" s="320">
        <v>54</v>
      </c>
      <c r="D105" s="320">
        <v>54</v>
      </c>
      <c r="E105" s="323"/>
      <c r="F105" s="323"/>
      <c r="G105" s="323">
        <v>3</v>
      </c>
      <c r="H105" s="323">
        <v>3</v>
      </c>
      <c r="I105" s="323">
        <v>1.5</v>
      </c>
      <c r="J105" s="323">
        <v>1.5</v>
      </c>
      <c r="K105" s="320"/>
      <c r="L105" s="320"/>
      <c r="M105" s="320"/>
      <c r="N105" s="320"/>
      <c r="O105" s="320"/>
      <c r="P105" s="320"/>
      <c r="Q105" s="320"/>
      <c r="R105" s="320"/>
    </row>
    <row r="106" spans="1:18" x14ac:dyDescent="0.2">
      <c r="A106" s="321" t="s">
        <v>2239</v>
      </c>
      <c r="B106" s="320"/>
      <c r="C106" s="320">
        <v>33</v>
      </c>
      <c r="D106" s="320">
        <v>33</v>
      </c>
      <c r="E106" s="323"/>
      <c r="F106" s="323"/>
      <c r="G106" s="323">
        <v>1.83</v>
      </c>
      <c r="H106" s="323">
        <v>1.83</v>
      </c>
      <c r="I106" s="323">
        <v>0.92</v>
      </c>
      <c r="J106" s="323">
        <v>0.92</v>
      </c>
      <c r="K106" s="320"/>
      <c r="L106" s="320"/>
      <c r="M106" s="320"/>
      <c r="N106" s="320"/>
      <c r="O106" s="320"/>
      <c r="P106" s="320"/>
      <c r="Q106" s="320"/>
      <c r="R106" s="320"/>
    </row>
    <row r="107" spans="1:18" x14ac:dyDescent="0.2">
      <c r="A107" s="321" t="s">
        <v>2238</v>
      </c>
      <c r="B107" s="320"/>
      <c r="C107" s="320">
        <v>30</v>
      </c>
      <c r="D107" s="320">
        <v>30</v>
      </c>
      <c r="E107" s="323"/>
      <c r="F107" s="323"/>
      <c r="G107" s="323">
        <v>1.67</v>
      </c>
      <c r="H107" s="323">
        <v>1.67</v>
      </c>
      <c r="I107" s="323">
        <v>0.83</v>
      </c>
      <c r="J107" s="323">
        <v>0.83</v>
      </c>
      <c r="K107" s="320"/>
      <c r="L107" s="320"/>
      <c r="M107" s="320"/>
      <c r="N107" s="320"/>
      <c r="O107" s="320"/>
      <c r="P107" s="320"/>
      <c r="Q107" s="320"/>
      <c r="R107" s="320"/>
    </row>
    <row r="108" spans="1:18" x14ac:dyDescent="0.2">
      <c r="A108" s="321" t="s">
        <v>2237</v>
      </c>
      <c r="B108" s="320">
        <v>30</v>
      </c>
      <c r="C108" s="320"/>
      <c r="D108" s="320">
        <v>30</v>
      </c>
      <c r="E108" s="323">
        <v>1.67</v>
      </c>
      <c r="F108" s="323">
        <v>1.67</v>
      </c>
      <c r="G108" s="323"/>
      <c r="H108" s="323"/>
      <c r="I108" s="323">
        <v>0.83</v>
      </c>
      <c r="J108" s="323">
        <v>0.83</v>
      </c>
      <c r="K108" s="320"/>
      <c r="L108" s="320"/>
      <c r="M108" s="320"/>
      <c r="N108" s="320"/>
      <c r="O108" s="320"/>
      <c r="P108" s="320"/>
      <c r="Q108" s="320"/>
      <c r="R108" s="320"/>
    </row>
    <row r="109" spans="1:18" x14ac:dyDescent="0.2">
      <c r="A109" s="321" t="s">
        <v>2236</v>
      </c>
      <c r="B109" s="320">
        <v>18</v>
      </c>
      <c r="C109" s="320">
        <v>3</v>
      </c>
      <c r="D109" s="320">
        <v>21</v>
      </c>
      <c r="E109" s="323">
        <v>1</v>
      </c>
      <c r="F109" s="323">
        <v>1</v>
      </c>
      <c r="G109" s="323">
        <v>0.17</v>
      </c>
      <c r="H109" s="323">
        <v>0.17</v>
      </c>
      <c r="I109" s="323">
        <v>0.57999999999999996</v>
      </c>
      <c r="J109" s="323">
        <v>0.57999999999999996</v>
      </c>
      <c r="K109" s="320"/>
      <c r="L109" s="320"/>
      <c r="M109" s="320"/>
      <c r="N109" s="320"/>
      <c r="O109" s="320"/>
      <c r="P109" s="320"/>
      <c r="Q109" s="320"/>
      <c r="R109" s="320"/>
    </row>
    <row r="110" spans="1:18" x14ac:dyDescent="0.2">
      <c r="A110" s="321" t="s">
        <v>2235</v>
      </c>
      <c r="B110" s="320"/>
      <c r="C110" s="320">
        <v>54</v>
      </c>
      <c r="D110" s="320">
        <v>54</v>
      </c>
      <c r="E110" s="323"/>
      <c r="F110" s="323"/>
      <c r="G110" s="323">
        <v>3</v>
      </c>
      <c r="H110" s="323">
        <v>3</v>
      </c>
      <c r="I110" s="323">
        <v>1.5</v>
      </c>
      <c r="J110" s="323">
        <v>1.5</v>
      </c>
      <c r="K110" s="320"/>
      <c r="L110" s="320"/>
      <c r="M110" s="320"/>
      <c r="N110" s="320"/>
      <c r="O110" s="320"/>
      <c r="P110" s="320"/>
      <c r="Q110" s="320"/>
      <c r="R110" s="320"/>
    </row>
    <row r="111" spans="1:18" x14ac:dyDescent="0.2">
      <c r="A111" s="321"/>
      <c r="B111" s="320"/>
      <c r="C111" s="320"/>
      <c r="D111" s="320"/>
      <c r="E111" s="323"/>
      <c r="F111" s="323"/>
      <c r="G111" s="323"/>
      <c r="H111" s="323"/>
      <c r="I111" s="323"/>
      <c r="J111" s="323"/>
      <c r="K111" s="320"/>
      <c r="L111" s="320"/>
      <c r="M111" s="320"/>
      <c r="N111" s="320"/>
      <c r="O111" s="320"/>
      <c r="P111" s="320"/>
      <c r="Q111" s="320"/>
      <c r="R111" s="320"/>
    </row>
    <row r="112" spans="1:18" x14ac:dyDescent="0.2">
      <c r="A112" s="319" t="s">
        <v>2234</v>
      </c>
      <c r="B112" s="322">
        <f t="shared" ref="B112:J112" si="5">SUM(B113:B125)</f>
        <v>369</v>
      </c>
      <c r="C112" s="322">
        <f t="shared" si="5"/>
        <v>327</v>
      </c>
      <c r="D112" s="322">
        <f t="shared" si="5"/>
        <v>696</v>
      </c>
      <c r="E112" s="324">
        <f t="shared" si="5"/>
        <v>20.479999999999997</v>
      </c>
      <c r="F112" s="324">
        <f t="shared" si="5"/>
        <v>20.479999999999997</v>
      </c>
      <c r="G112" s="324">
        <f t="shared" si="5"/>
        <v>18.159999999999997</v>
      </c>
      <c r="H112" s="324">
        <f t="shared" si="5"/>
        <v>18.159999999999997</v>
      </c>
      <c r="I112" s="324">
        <f t="shared" si="5"/>
        <v>19.360000000000007</v>
      </c>
      <c r="J112" s="324">
        <f t="shared" si="5"/>
        <v>19.360000000000007</v>
      </c>
      <c r="K112" s="322"/>
      <c r="L112" s="322"/>
      <c r="M112" s="322"/>
      <c r="N112" s="322"/>
      <c r="O112" s="322"/>
      <c r="P112" s="322"/>
      <c r="Q112" s="322"/>
      <c r="R112" s="322"/>
    </row>
    <row r="113" spans="1:18" x14ac:dyDescent="0.2">
      <c r="A113" s="321" t="s">
        <v>2233</v>
      </c>
      <c r="B113" s="320"/>
      <c r="C113" s="320">
        <v>198</v>
      </c>
      <c r="D113" s="320">
        <v>198</v>
      </c>
      <c r="E113" s="323"/>
      <c r="F113" s="323"/>
      <c r="G113" s="323">
        <v>11</v>
      </c>
      <c r="H113" s="323">
        <v>11</v>
      </c>
      <c r="I113" s="323">
        <v>5.5</v>
      </c>
      <c r="J113" s="323">
        <v>5.5</v>
      </c>
      <c r="K113" s="320"/>
      <c r="L113" s="320"/>
      <c r="M113" s="320"/>
      <c r="N113" s="320"/>
      <c r="O113" s="320"/>
      <c r="P113" s="320"/>
      <c r="Q113" s="320"/>
      <c r="R113" s="320"/>
    </row>
    <row r="114" spans="1:18" x14ac:dyDescent="0.2">
      <c r="A114" s="321" t="s">
        <v>2232</v>
      </c>
      <c r="B114" s="320"/>
      <c r="C114" s="320">
        <v>27</v>
      </c>
      <c r="D114" s="320">
        <v>27</v>
      </c>
      <c r="E114" s="323"/>
      <c r="F114" s="323"/>
      <c r="G114" s="323">
        <v>1.5</v>
      </c>
      <c r="H114" s="323">
        <v>1.5</v>
      </c>
      <c r="I114" s="323">
        <v>0.75</v>
      </c>
      <c r="J114" s="323">
        <v>0.75</v>
      </c>
      <c r="K114" s="320"/>
      <c r="L114" s="320"/>
      <c r="M114" s="320"/>
      <c r="N114" s="320"/>
      <c r="O114" s="320"/>
      <c r="P114" s="320"/>
      <c r="Q114" s="320"/>
      <c r="R114" s="320"/>
    </row>
    <row r="115" spans="1:18" x14ac:dyDescent="0.2">
      <c r="A115" s="321" t="s">
        <v>2231</v>
      </c>
      <c r="B115" s="320">
        <v>24</v>
      </c>
      <c r="C115" s="320"/>
      <c r="D115" s="320">
        <v>24</v>
      </c>
      <c r="E115" s="323">
        <v>1.33</v>
      </c>
      <c r="F115" s="323">
        <v>1.33</v>
      </c>
      <c r="G115" s="323"/>
      <c r="H115" s="323"/>
      <c r="I115" s="323">
        <v>0.67</v>
      </c>
      <c r="J115" s="323">
        <v>0.67</v>
      </c>
      <c r="K115" s="320"/>
      <c r="L115" s="320"/>
      <c r="M115" s="320"/>
      <c r="N115" s="320"/>
      <c r="O115" s="320"/>
      <c r="P115" s="320"/>
      <c r="Q115" s="320"/>
      <c r="R115" s="320"/>
    </row>
    <row r="116" spans="1:18" x14ac:dyDescent="0.2">
      <c r="A116" s="321" t="s">
        <v>2230</v>
      </c>
      <c r="B116" s="320"/>
      <c r="C116" s="320">
        <v>30</v>
      </c>
      <c r="D116" s="320">
        <v>30</v>
      </c>
      <c r="E116" s="323"/>
      <c r="F116" s="323"/>
      <c r="G116" s="323">
        <v>1.67</v>
      </c>
      <c r="H116" s="323">
        <v>1.67</v>
      </c>
      <c r="I116" s="323">
        <v>0.83</v>
      </c>
      <c r="J116" s="323">
        <v>0.83</v>
      </c>
      <c r="K116" s="320"/>
      <c r="L116" s="320"/>
      <c r="M116" s="320"/>
      <c r="N116" s="320"/>
      <c r="O116" s="320"/>
      <c r="P116" s="320"/>
      <c r="Q116" s="320"/>
      <c r="R116" s="320"/>
    </row>
    <row r="117" spans="1:18" x14ac:dyDescent="0.2">
      <c r="A117" s="321" t="s">
        <v>2229</v>
      </c>
      <c r="B117" s="320">
        <v>24</v>
      </c>
      <c r="C117" s="320"/>
      <c r="D117" s="320">
        <v>24</v>
      </c>
      <c r="E117" s="323">
        <v>1.33</v>
      </c>
      <c r="F117" s="323">
        <v>1.33</v>
      </c>
      <c r="G117" s="323"/>
      <c r="H117" s="323"/>
      <c r="I117" s="323">
        <v>0.67</v>
      </c>
      <c r="J117" s="323">
        <v>0.67</v>
      </c>
      <c r="K117" s="320"/>
      <c r="L117" s="320"/>
      <c r="M117" s="320"/>
      <c r="N117" s="320"/>
      <c r="O117" s="320"/>
      <c r="P117" s="320"/>
      <c r="Q117" s="320"/>
      <c r="R117" s="320"/>
    </row>
    <row r="118" spans="1:18" x14ac:dyDescent="0.2">
      <c r="A118" s="321" t="s">
        <v>2228</v>
      </c>
      <c r="B118" s="320">
        <v>69</v>
      </c>
      <c r="C118" s="320"/>
      <c r="D118" s="320">
        <v>69</v>
      </c>
      <c r="E118" s="323">
        <v>3.83</v>
      </c>
      <c r="F118" s="323">
        <v>3.83</v>
      </c>
      <c r="G118" s="323"/>
      <c r="H118" s="323"/>
      <c r="I118" s="323">
        <v>1.92</v>
      </c>
      <c r="J118" s="323">
        <v>1.92</v>
      </c>
      <c r="K118" s="320"/>
      <c r="L118" s="320"/>
      <c r="M118" s="320"/>
      <c r="N118" s="320"/>
      <c r="O118" s="320"/>
      <c r="P118" s="320"/>
      <c r="Q118" s="320"/>
      <c r="R118" s="320"/>
    </row>
    <row r="119" spans="1:18" x14ac:dyDescent="0.2">
      <c r="A119" s="321" t="s">
        <v>2227</v>
      </c>
      <c r="B119" s="320">
        <v>69</v>
      </c>
      <c r="C119" s="320"/>
      <c r="D119" s="320">
        <v>69</v>
      </c>
      <c r="E119" s="323">
        <v>3.83</v>
      </c>
      <c r="F119" s="323">
        <v>3.83</v>
      </c>
      <c r="G119" s="323"/>
      <c r="H119" s="323"/>
      <c r="I119" s="323">
        <v>1.92</v>
      </c>
      <c r="J119" s="323">
        <v>1.92</v>
      </c>
      <c r="K119" s="320"/>
      <c r="L119" s="320"/>
      <c r="M119" s="320"/>
      <c r="N119" s="320"/>
      <c r="O119" s="320"/>
      <c r="P119" s="320"/>
      <c r="Q119" s="320"/>
      <c r="R119" s="320"/>
    </row>
    <row r="120" spans="1:18" x14ac:dyDescent="0.2">
      <c r="A120" s="321" t="s">
        <v>2226</v>
      </c>
      <c r="B120" s="320">
        <v>69</v>
      </c>
      <c r="C120" s="320"/>
      <c r="D120" s="320">
        <v>69</v>
      </c>
      <c r="E120" s="323">
        <v>3.83</v>
      </c>
      <c r="F120" s="323">
        <v>3.83</v>
      </c>
      <c r="G120" s="323"/>
      <c r="H120" s="323"/>
      <c r="I120" s="323">
        <v>1.92</v>
      </c>
      <c r="J120" s="323">
        <v>1.92</v>
      </c>
      <c r="K120" s="320"/>
      <c r="L120" s="320"/>
      <c r="M120" s="320"/>
      <c r="N120" s="320"/>
      <c r="O120" s="320"/>
      <c r="P120" s="320"/>
      <c r="Q120" s="320"/>
      <c r="R120" s="320"/>
    </row>
    <row r="121" spans="1:18" x14ac:dyDescent="0.2">
      <c r="A121" s="321" t="s">
        <v>2225</v>
      </c>
      <c r="B121" s="320">
        <v>45</v>
      </c>
      <c r="C121" s="320"/>
      <c r="D121" s="320">
        <v>45</v>
      </c>
      <c r="E121" s="323">
        <v>2.5</v>
      </c>
      <c r="F121" s="323">
        <v>2.5</v>
      </c>
      <c r="G121" s="323"/>
      <c r="H121" s="323"/>
      <c r="I121" s="323">
        <v>1.25</v>
      </c>
      <c r="J121" s="323">
        <v>1.25</v>
      </c>
      <c r="K121" s="320"/>
      <c r="L121" s="320"/>
      <c r="M121" s="320"/>
      <c r="N121" s="320"/>
      <c r="O121" s="320"/>
      <c r="P121" s="320"/>
      <c r="Q121" s="320"/>
      <c r="R121" s="320"/>
    </row>
    <row r="122" spans="1:18" x14ac:dyDescent="0.2">
      <c r="A122" s="321" t="s">
        <v>2224</v>
      </c>
      <c r="B122" s="320"/>
      <c r="C122" s="320">
        <v>24</v>
      </c>
      <c r="D122" s="320">
        <v>24</v>
      </c>
      <c r="E122" s="323"/>
      <c r="F122" s="323"/>
      <c r="G122" s="323">
        <v>1.33</v>
      </c>
      <c r="H122" s="323">
        <v>1.33</v>
      </c>
      <c r="I122" s="323">
        <v>0.67</v>
      </c>
      <c r="J122" s="323">
        <v>0.67</v>
      </c>
      <c r="K122" s="320"/>
      <c r="L122" s="320"/>
      <c r="M122" s="320"/>
      <c r="N122" s="320"/>
      <c r="O122" s="320"/>
      <c r="P122" s="320"/>
      <c r="Q122" s="320"/>
      <c r="R122" s="320"/>
    </row>
    <row r="123" spans="1:18" x14ac:dyDescent="0.2">
      <c r="A123" s="321" t="s">
        <v>2223</v>
      </c>
      <c r="B123" s="320"/>
      <c r="C123" s="320">
        <v>24</v>
      </c>
      <c r="D123" s="320">
        <v>24</v>
      </c>
      <c r="E123" s="323"/>
      <c r="F123" s="323"/>
      <c r="G123" s="323">
        <v>1.33</v>
      </c>
      <c r="H123" s="323">
        <v>1.33</v>
      </c>
      <c r="I123" s="323">
        <v>0.67</v>
      </c>
      <c r="J123" s="323">
        <v>0.67</v>
      </c>
      <c r="K123" s="320"/>
      <c r="L123" s="320"/>
      <c r="M123" s="320"/>
      <c r="N123" s="320"/>
      <c r="O123" s="320"/>
      <c r="P123" s="320"/>
      <c r="Q123" s="320"/>
      <c r="R123" s="320"/>
    </row>
    <row r="124" spans="1:18" x14ac:dyDescent="0.2">
      <c r="A124" s="321" t="s">
        <v>2222</v>
      </c>
      <c r="B124" s="320">
        <v>69</v>
      </c>
      <c r="C124" s="320"/>
      <c r="D124" s="320">
        <v>69</v>
      </c>
      <c r="E124" s="323">
        <v>3.83</v>
      </c>
      <c r="F124" s="323">
        <v>3.83</v>
      </c>
      <c r="G124" s="323"/>
      <c r="H124" s="323"/>
      <c r="I124" s="323">
        <v>1.92</v>
      </c>
      <c r="J124" s="323">
        <v>1.92</v>
      </c>
      <c r="K124" s="320"/>
      <c r="L124" s="320"/>
      <c r="M124" s="320"/>
      <c r="N124" s="320"/>
      <c r="O124" s="320"/>
      <c r="P124" s="320"/>
      <c r="Q124" s="320"/>
      <c r="R124" s="320"/>
    </row>
    <row r="125" spans="1:18" x14ac:dyDescent="0.2">
      <c r="A125" s="321" t="s">
        <v>2221</v>
      </c>
      <c r="B125" s="320"/>
      <c r="C125" s="320">
        <v>24</v>
      </c>
      <c r="D125" s="320">
        <v>24</v>
      </c>
      <c r="E125" s="323"/>
      <c r="F125" s="323"/>
      <c r="G125" s="323">
        <v>1.33</v>
      </c>
      <c r="H125" s="323">
        <v>1.33</v>
      </c>
      <c r="I125" s="323">
        <v>0.67</v>
      </c>
      <c r="J125" s="323">
        <v>0.67</v>
      </c>
      <c r="K125" s="320"/>
      <c r="L125" s="320"/>
      <c r="M125" s="320"/>
      <c r="N125" s="320"/>
      <c r="O125" s="320"/>
      <c r="P125" s="320"/>
      <c r="Q125" s="320"/>
      <c r="R125" s="320"/>
    </row>
    <row r="126" spans="1:18" x14ac:dyDescent="0.2">
      <c r="A126" s="65" t="s">
        <v>89</v>
      </c>
      <c r="B126" s="102">
        <v>292</v>
      </c>
      <c r="C126" s="102">
        <v>290</v>
      </c>
      <c r="D126" s="102">
        <v>582</v>
      </c>
      <c r="E126" s="102">
        <v>24.33</v>
      </c>
      <c r="F126" s="102">
        <v>43.79</v>
      </c>
      <c r="G126" s="102">
        <v>24.16</v>
      </c>
      <c r="H126" s="102">
        <v>43.49</v>
      </c>
      <c r="I126" s="102">
        <v>24.3</v>
      </c>
      <c r="J126" s="102">
        <v>43.74</v>
      </c>
      <c r="K126" s="102"/>
      <c r="L126" s="102"/>
      <c r="M126" s="102"/>
      <c r="N126" s="102"/>
      <c r="O126" s="102"/>
      <c r="P126" s="102"/>
      <c r="Q126" s="102"/>
      <c r="R126" s="102"/>
    </row>
    <row r="127" spans="1:18" x14ac:dyDescent="0.2">
      <c r="A127" s="319" t="s">
        <v>2202</v>
      </c>
      <c r="B127" s="322">
        <f t="shared" ref="B127:G127" si="6">SUM(B128:B146)</f>
        <v>292</v>
      </c>
      <c r="C127" s="322">
        <f t="shared" si="6"/>
        <v>290</v>
      </c>
      <c r="D127" s="322">
        <f t="shared" si="6"/>
        <v>582</v>
      </c>
      <c r="E127" s="324">
        <f t="shared" si="6"/>
        <v>24.33</v>
      </c>
      <c r="F127" s="324">
        <f t="shared" si="6"/>
        <v>43.79</v>
      </c>
      <c r="G127" s="324">
        <f t="shared" si="6"/>
        <v>24.16</v>
      </c>
      <c r="H127" s="324">
        <v>43.49</v>
      </c>
      <c r="I127" s="324">
        <f>SUM(I128:I146)</f>
        <v>24.299999999999997</v>
      </c>
      <c r="J127" s="324">
        <v>43.74</v>
      </c>
      <c r="K127" s="322"/>
      <c r="L127" s="322"/>
      <c r="M127" s="322"/>
      <c r="N127" s="322"/>
      <c r="O127" s="322"/>
      <c r="P127" s="322"/>
      <c r="Q127" s="322"/>
      <c r="R127" s="322"/>
    </row>
    <row r="128" spans="1:18" x14ac:dyDescent="0.2">
      <c r="A128" s="321" t="s">
        <v>2220</v>
      </c>
      <c r="B128" s="320">
        <v>39</v>
      </c>
      <c r="C128" s="320"/>
      <c r="D128" s="320">
        <v>39</v>
      </c>
      <c r="E128" s="323">
        <v>3.25</v>
      </c>
      <c r="F128" s="323">
        <v>5.85</v>
      </c>
      <c r="G128" s="323"/>
      <c r="H128" s="323"/>
      <c r="I128" s="323">
        <v>1.63</v>
      </c>
      <c r="J128" s="323">
        <v>2.93</v>
      </c>
      <c r="K128" s="320"/>
      <c r="L128" s="320"/>
      <c r="M128" s="320"/>
      <c r="N128" s="320"/>
      <c r="O128" s="320"/>
      <c r="P128" s="320"/>
      <c r="Q128" s="320"/>
      <c r="R128" s="320"/>
    </row>
    <row r="129" spans="1:18" x14ac:dyDescent="0.2">
      <c r="A129" s="321" t="s">
        <v>2219</v>
      </c>
      <c r="B129" s="320">
        <v>33</v>
      </c>
      <c r="C129" s="320"/>
      <c r="D129" s="320">
        <v>33</v>
      </c>
      <c r="E129" s="323">
        <v>2.75</v>
      </c>
      <c r="F129" s="323">
        <v>4.95</v>
      </c>
      <c r="G129" s="323"/>
      <c r="H129" s="323"/>
      <c r="I129" s="323">
        <v>1.38</v>
      </c>
      <c r="J129" s="323">
        <v>2.48</v>
      </c>
      <c r="K129" s="320"/>
      <c r="L129" s="320"/>
      <c r="M129" s="320"/>
      <c r="N129" s="320"/>
      <c r="O129" s="320"/>
      <c r="P129" s="320"/>
      <c r="Q129" s="320"/>
      <c r="R129" s="320"/>
    </row>
    <row r="130" spans="1:18" x14ac:dyDescent="0.2">
      <c r="A130" s="321" t="s">
        <v>2218</v>
      </c>
      <c r="B130" s="320"/>
      <c r="C130" s="320">
        <v>27</v>
      </c>
      <c r="D130" s="320">
        <v>27</v>
      </c>
      <c r="E130" s="323"/>
      <c r="F130" s="323"/>
      <c r="G130" s="323">
        <v>2.25</v>
      </c>
      <c r="H130" s="323">
        <v>4.05</v>
      </c>
      <c r="I130" s="323">
        <v>1.1299999999999999</v>
      </c>
      <c r="J130" s="323">
        <v>2.0299999999999998</v>
      </c>
      <c r="K130" s="320"/>
      <c r="L130" s="320"/>
      <c r="M130" s="320"/>
      <c r="N130" s="320"/>
      <c r="O130" s="320"/>
      <c r="P130" s="320"/>
      <c r="Q130" s="320"/>
      <c r="R130" s="320"/>
    </row>
    <row r="131" spans="1:18" x14ac:dyDescent="0.2">
      <c r="A131" s="321" t="s">
        <v>2217</v>
      </c>
      <c r="B131" s="320"/>
      <c r="C131" s="320">
        <v>27</v>
      </c>
      <c r="D131" s="320">
        <v>27</v>
      </c>
      <c r="E131" s="323"/>
      <c r="F131" s="323"/>
      <c r="G131" s="323">
        <v>2.25</v>
      </c>
      <c r="H131" s="323">
        <v>4.05</v>
      </c>
      <c r="I131" s="323">
        <v>1.1299999999999999</v>
      </c>
      <c r="J131" s="323">
        <v>2.0299999999999998</v>
      </c>
      <c r="K131" s="320"/>
      <c r="L131" s="320"/>
      <c r="M131" s="320"/>
      <c r="N131" s="320"/>
      <c r="O131" s="320"/>
      <c r="P131" s="320"/>
      <c r="Q131" s="320"/>
      <c r="R131" s="320"/>
    </row>
    <row r="132" spans="1:18" x14ac:dyDescent="0.2">
      <c r="A132" s="321" t="s">
        <v>2216</v>
      </c>
      <c r="B132" s="320"/>
      <c r="C132" s="320">
        <v>27</v>
      </c>
      <c r="D132" s="320">
        <v>27</v>
      </c>
      <c r="E132" s="323"/>
      <c r="F132" s="323"/>
      <c r="G132" s="323">
        <v>2.25</v>
      </c>
      <c r="H132" s="323">
        <v>4.05</v>
      </c>
      <c r="I132" s="323">
        <v>1.1299999999999999</v>
      </c>
      <c r="J132" s="323">
        <v>2.0299999999999998</v>
      </c>
      <c r="K132" s="320"/>
      <c r="L132" s="320"/>
      <c r="M132" s="320"/>
      <c r="N132" s="320"/>
      <c r="O132" s="320"/>
      <c r="P132" s="320"/>
      <c r="Q132" s="320"/>
      <c r="R132" s="320"/>
    </row>
    <row r="133" spans="1:18" x14ac:dyDescent="0.2">
      <c r="A133" s="321" t="s">
        <v>2215</v>
      </c>
      <c r="B133" s="320"/>
      <c r="C133" s="320">
        <v>33</v>
      </c>
      <c r="D133" s="320">
        <v>33</v>
      </c>
      <c r="E133" s="323"/>
      <c r="F133" s="323"/>
      <c r="G133" s="323">
        <v>2.75</v>
      </c>
      <c r="H133" s="323">
        <v>4.95</v>
      </c>
      <c r="I133" s="323">
        <v>1.38</v>
      </c>
      <c r="J133" s="323">
        <v>2.48</v>
      </c>
      <c r="K133" s="320"/>
      <c r="L133" s="320"/>
      <c r="M133" s="320"/>
      <c r="N133" s="320"/>
      <c r="O133" s="320"/>
      <c r="P133" s="320"/>
      <c r="Q133" s="320"/>
      <c r="R133" s="320"/>
    </row>
    <row r="134" spans="1:18" x14ac:dyDescent="0.2">
      <c r="A134" s="321" t="s">
        <v>2214</v>
      </c>
      <c r="B134" s="320"/>
      <c r="C134" s="320">
        <v>33</v>
      </c>
      <c r="D134" s="320">
        <v>33</v>
      </c>
      <c r="E134" s="323"/>
      <c r="F134" s="323"/>
      <c r="G134" s="323">
        <v>2.75</v>
      </c>
      <c r="H134" s="323">
        <v>4.95</v>
      </c>
      <c r="I134" s="323">
        <v>1.38</v>
      </c>
      <c r="J134" s="323">
        <v>2.48</v>
      </c>
      <c r="K134" s="320"/>
      <c r="L134" s="320"/>
      <c r="M134" s="320"/>
      <c r="N134" s="320"/>
      <c r="O134" s="320"/>
      <c r="P134" s="320"/>
      <c r="Q134" s="320"/>
      <c r="R134" s="320"/>
    </row>
    <row r="135" spans="1:18" x14ac:dyDescent="0.2">
      <c r="A135" s="321" t="s">
        <v>2213</v>
      </c>
      <c r="B135" s="320">
        <v>39</v>
      </c>
      <c r="C135" s="320"/>
      <c r="D135" s="320">
        <v>39</v>
      </c>
      <c r="E135" s="323">
        <v>3.25</v>
      </c>
      <c r="F135" s="323">
        <v>5.85</v>
      </c>
      <c r="G135" s="323"/>
      <c r="H135" s="323"/>
      <c r="I135" s="323">
        <v>1.63</v>
      </c>
      <c r="J135" s="323">
        <v>2.93</v>
      </c>
      <c r="K135" s="320"/>
      <c r="L135" s="320"/>
      <c r="M135" s="320"/>
      <c r="N135" s="320"/>
      <c r="O135" s="320"/>
      <c r="P135" s="320"/>
      <c r="Q135" s="320"/>
      <c r="R135" s="320"/>
    </row>
    <row r="136" spans="1:18" x14ac:dyDescent="0.2">
      <c r="A136" s="321" t="s">
        <v>2212</v>
      </c>
      <c r="B136" s="320">
        <v>33</v>
      </c>
      <c r="C136" s="320"/>
      <c r="D136" s="320">
        <v>33</v>
      </c>
      <c r="E136" s="323">
        <v>2.75</v>
      </c>
      <c r="F136" s="323">
        <v>4.95</v>
      </c>
      <c r="G136" s="323"/>
      <c r="H136" s="323"/>
      <c r="I136" s="323">
        <v>1.38</v>
      </c>
      <c r="J136" s="323">
        <v>2.48</v>
      </c>
      <c r="K136" s="320"/>
      <c r="L136" s="320"/>
      <c r="M136" s="320"/>
      <c r="N136" s="320"/>
      <c r="O136" s="320"/>
      <c r="P136" s="320"/>
      <c r="Q136" s="320"/>
      <c r="R136" s="320"/>
    </row>
    <row r="137" spans="1:18" x14ac:dyDescent="0.2">
      <c r="A137" s="321" t="s">
        <v>2211</v>
      </c>
      <c r="B137" s="320">
        <v>13</v>
      </c>
      <c r="C137" s="320"/>
      <c r="D137" s="320">
        <v>13</v>
      </c>
      <c r="E137" s="323">
        <v>1.08</v>
      </c>
      <c r="F137" s="323">
        <v>1.94</v>
      </c>
      <c r="G137" s="323"/>
      <c r="H137" s="323"/>
      <c r="I137" s="323">
        <v>0.54</v>
      </c>
      <c r="J137" s="323">
        <v>0.97</v>
      </c>
      <c r="K137" s="320"/>
      <c r="L137" s="320"/>
      <c r="M137" s="320"/>
      <c r="N137" s="320"/>
      <c r="O137" s="320"/>
      <c r="P137" s="320"/>
      <c r="Q137" s="320"/>
      <c r="R137" s="320"/>
    </row>
    <row r="138" spans="1:18" x14ac:dyDescent="0.2">
      <c r="A138" s="321" t="s">
        <v>2211</v>
      </c>
      <c r="B138" s="320"/>
      <c r="C138" s="320">
        <v>1</v>
      </c>
      <c r="D138" s="320">
        <v>1</v>
      </c>
      <c r="E138" s="323"/>
      <c r="F138" s="323"/>
      <c r="G138" s="323">
        <v>0.08</v>
      </c>
      <c r="H138" s="323">
        <v>0.14000000000000001</v>
      </c>
      <c r="I138" s="323">
        <v>0.04</v>
      </c>
      <c r="J138" s="323">
        <v>7.0000000000000007E-2</v>
      </c>
      <c r="K138" s="320"/>
      <c r="L138" s="320"/>
      <c r="M138" s="320"/>
      <c r="N138" s="320"/>
      <c r="O138" s="320"/>
      <c r="P138" s="320"/>
      <c r="Q138" s="320"/>
      <c r="R138" s="320"/>
    </row>
    <row r="139" spans="1:18" x14ac:dyDescent="0.2">
      <c r="A139" s="321" t="s">
        <v>2210</v>
      </c>
      <c r="B139" s="320"/>
      <c r="C139" s="320">
        <v>10</v>
      </c>
      <c r="D139" s="320">
        <v>10</v>
      </c>
      <c r="E139" s="323"/>
      <c r="F139" s="323"/>
      <c r="G139" s="323">
        <v>0.83</v>
      </c>
      <c r="H139" s="323">
        <v>1.49</v>
      </c>
      <c r="I139" s="323">
        <v>0.42</v>
      </c>
      <c r="J139" s="323">
        <v>0.76</v>
      </c>
      <c r="K139" s="320"/>
      <c r="L139" s="320"/>
      <c r="M139" s="320"/>
      <c r="N139" s="320"/>
      <c r="O139" s="320"/>
      <c r="P139" s="320"/>
      <c r="Q139" s="320"/>
      <c r="R139" s="320"/>
    </row>
    <row r="140" spans="1:18" x14ac:dyDescent="0.2">
      <c r="A140" s="321" t="s">
        <v>2209</v>
      </c>
      <c r="B140" s="320">
        <v>3</v>
      </c>
      <c r="C140" s="320">
        <v>3</v>
      </c>
      <c r="D140" s="320">
        <v>6</v>
      </c>
      <c r="E140" s="323">
        <v>0.25</v>
      </c>
      <c r="F140" s="323">
        <v>0.45</v>
      </c>
      <c r="G140" s="323">
        <v>0.25</v>
      </c>
      <c r="H140" s="323">
        <v>0.45</v>
      </c>
      <c r="I140" s="323">
        <v>0.25</v>
      </c>
      <c r="J140" s="323">
        <v>0.45</v>
      </c>
      <c r="K140" s="320"/>
      <c r="L140" s="320"/>
      <c r="M140" s="320"/>
      <c r="N140" s="320"/>
      <c r="O140" s="320"/>
      <c r="P140" s="320"/>
      <c r="Q140" s="320"/>
      <c r="R140" s="320"/>
    </row>
    <row r="141" spans="1:18" x14ac:dyDescent="0.2">
      <c r="A141" s="321" t="s">
        <v>2208</v>
      </c>
      <c r="B141" s="320"/>
      <c r="C141" s="320">
        <v>3</v>
      </c>
      <c r="D141" s="320">
        <v>3</v>
      </c>
      <c r="E141" s="323"/>
      <c r="F141" s="323"/>
      <c r="G141" s="323">
        <v>0.25</v>
      </c>
      <c r="H141" s="323">
        <v>0.45</v>
      </c>
      <c r="I141" s="323">
        <v>0.13</v>
      </c>
      <c r="J141" s="323">
        <v>0.23</v>
      </c>
      <c r="K141" s="320"/>
      <c r="L141" s="320"/>
      <c r="M141" s="320"/>
      <c r="N141" s="320"/>
      <c r="O141" s="320"/>
      <c r="P141" s="320"/>
      <c r="Q141" s="320"/>
      <c r="R141" s="320"/>
    </row>
    <row r="142" spans="1:18" x14ac:dyDescent="0.2">
      <c r="A142" s="321" t="s">
        <v>2207</v>
      </c>
      <c r="B142" s="320">
        <v>30</v>
      </c>
      <c r="C142" s="320">
        <v>12</v>
      </c>
      <c r="D142" s="320">
        <v>42</v>
      </c>
      <c r="E142" s="323">
        <v>2.5</v>
      </c>
      <c r="F142" s="323">
        <v>4.5</v>
      </c>
      <c r="G142" s="323">
        <v>1</v>
      </c>
      <c r="H142" s="323">
        <v>1.8</v>
      </c>
      <c r="I142" s="323">
        <v>1.75</v>
      </c>
      <c r="J142" s="323">
        <v>3.15</v>
      </c>
      <c r="K142" s="320"/>
      <c r="L142" s="320"/>
      <c r="M142" s="320"/>
      <c r="N142" s="320"/>
      <c r="O142" s="320"/>
      <c r="P142" s="320"/>
      <c r="Q142" s="320"/>
      <c r="R142" s="320"/>
    </row>
    <row r="143" spans="1:18" x14ac:dyDescent="0.2">
      <c r="A143" s="321" t="s">
        <v>2206</v>
      </c>
      <c r="B143" s="320">
        <v>12</v>
      </c>
      <c r="C143" s="320">
        <v>18</v>
      </c>
      <c r="D143" s="320">
        <v>30</v>
      </c>
      <c r="E143" s="323">
        <v>1</v>
      </c>
      <c r="F143" s="323">
        <v>1.8</v>
      </c>
      <c r="G143" s="323">
        <v>1.5</v>
      </c>
      <c r="H143" s="323">
        <v>2.7</v>
      </c>
      <c r="I143" s="323">
        <v>1.25</v>
      </c>
      <c r="J143" s="323">
        <v>2.25</v>
      </c>
      <c r="K143" s="320"/>
      <c r="L143" s="320"/>
      <c r="M143" s="320"/>
      <c r="N143" s="320"/>
      <c r="O143" s="320"/>
      <c r="P143" s="320"/>
      <c r="Q143" s="320"/>
      <c r="R143" s="320"/>
    </row>
    <row r="144" spans="1:18" x14ac:dyDescent="0.2">
      <c r="A144" s="321" t="s">
        <v>2205</v>
      </c>
      <c r="B144" s="320"/>
      <c r="C144" s="320">
        <v>12</v>
      </c>
      <c r="D144" s="320">
        <v>12</v>
      </c>
      <c r="E144" s="323"/>
      <c r="F144" s="323"/>
      <c r="G144" s="323">
        <v>1</v>
      </c>
      <c r="H144" s="323">
        <v>1.8</v>
      </c>
      <c r="I144" s="323">
        <v>0.5</v>
      </c>
      <c r="J144" s="323">
        <v>0.9</v>
      </c>
      <c r="K144" s="320"/>
      <c r="L144" s="320"/>
      <c r="M144" s="320"/>
      <c r="N144" s="320"/>
      <c r="O144" s="320"/>
      <c r="P144" s="320"/>
      <c r="Q144" s="320"/>
      <c r="R144" s="320"/>
    </row>
    <row r="145" spans="1:18" x14ac:dyDescent="0.2">
      <c r="A145" s="321" t="s">
        <v>2204</v>
      </c>
      <c r="B145" s="320">
        <v>30</v>
      </c>
      <c r="C145" s="320">
        <v>24</v>
      </c>
      <c r="D145" s="320">
        <v>54</v>
      </c>
      <c r="E145" s="323">
        <v>2.5</v>
      </c>
      <c r="F145" s="323">
        <v>4.5</v>
      </c>
      <c r="G145" s="323">
        <v>2</v>
      </c>
      <c r="H145" s="323">
        <v>3.6</v>
      </c>
      <c r="I145" s="323">
        <v>2.25</v>
      </c>
      <c r="J145" s="323">
        <v>4.05</v>
      </c>
      <c r="K145" s="320"/>
      <c r="L145" s="320"/>
      <c r="M145" s="320"/>
      <c r="N145" s="320"/>
      <c r="O145" s="320"/>
      <c r="P145" s="320"/>
      <c r="Q145" s="320"/>
      <c r="R145" s="320"/>
    </row>
    <row r="146" spans="1:18" x14ac:dyDescent="0.2">
      <c r="A146" s="321" t="s">
        <v>2203</v>
      </c>
      <c r="B146" s="320">
        <v>60</v>
      </c>
      <c r="C146" s="320">
        <v>60</v>
      </c>
      <c r="D146" s="320">
        <v>120</v>
      </c>
      <c r="E146" s="323">
        <v>5</v>
      </c>
      <c r="F146" s="323">
        <v>9</v>
      </c>
      <c r="G146" s="323">
        <v>5</v>
      </c>
      <c r="H146" s="323">
        <v>9</v>
      </c>
      <c r="I146" s="323">
        <v>5</v>
      </c>
      <c r="J146" s="323">
        <v>9</v>
      </c>
      <c r="K146" s="320"/>
      <c r="L146" s="320"/>
      <c r="M146" s="320"/>
      <c r="N146" s="320"/>
      <c r="O146" s="320"/>
      <c r="P146" s="320"/>
      <c r="Q146" s="320"/>
      <c r="R146" s="320"/>
    </row>
    <row r="147" spans="1:18" x14ac:dyDescent="0.2">
      <c r="A147" s="321"/>
      <c r="B147" s="320"/>
      <c r="C147" s="320"/>
      <c r="D147" s="320"/>
      <c r="E147" s="323"/>
      <c r="F147" s="323"/>
      <c r="G147" s="323"/>
      <c r="H147" s="323"/>
      <c r="I147" s="323"/>
      <c r="J147" s="323"/>
      <c r="K147" s="320"/>
      <c r="L147" s="320"/>
      <c r="M147" s="320"/>
      <c r="N147" s="320"/>
      <c r="O147" s="320"/>
      <c r="P147" s="320"/>
      <c r="Q147" s="320"/>
      <c r="R147" s="320"/>
    </row>
    <row r="148" spans="1:18" x14ac:dyDescent="0.2">
      <c r="A148" s="321"/>
      <c r="B148" s="320"/>
      <c r="C148" s="320"/>
      <c r="D148" s="320"/>
      <c r="E148" s="323"/>
      <c r="F148" s="323"/>
      <c r="G148" s="323"/>
      <c r="H148" s="323"/>
      <c r="I148" s="323"/>
      <c r="J148" s="323"/>
      <c r="K148" s="320"/>
      <c r="L148" s="320"/>
      <c r="M148" s="320"/>
      <c r="N148" s="320"/>
      <c r="O148" s="320"/>
      <c r="P148" s="320"/>
      <c r="Q148" s="320"/>
      <c r="R148" s="320"/>
    </row>
    <row r="149" spans="1:18" x14ac:dyDescent="0.2">
      <c r="A149" s="65" t="s">
        <v>93</v>
      </c>
      <c r="B149" s="102">
        <f t="shared" ref="B149:J149" si="7">+B150</f>
        <v>50</v>
      </c>
      <c r="C149" s="102">
        <f t="shared" si="7"/>
        <v>65</v>
      </c>
      <c r="D149" s="102">
        <f t="shared" si="7"/>
        <v>115</v>
      </c>
      <c r="E149" s="102">
        <f t="shared" si="7"/>
        <v>4.17</v>
      </c>
      <c r="F149" s="102">
        <f t="shared" si="7"/>
        <v>7.51</v>
      </c>
      <c r="G149" s="102">
        <f t="shared" si="7"/>
        <v>5.42</v>
      </c>
      <c r="H149" s="102">
        <f t="shared" si="7"/>
        <v>9.76</v>
      </c>
      <c r="I149" s="102">
        <f t="shared" si="7"/>
        <v>4.82</v>
      </c>
      <c r="J149" s="102">
        <f t="shared" si="7"/>
        <v>8.68</v>
      </c>
      <c r="K149" s="102"/>
      <c r="L149" s="102"/>
      <c r="M149" s="102"/>
      <c r="N149" s="102"/>
      <c r="O149" s="102"/>
      <c r="P149" s="102"/>
      <c r="Q149" s="102"/>
      <c r="R149" s="102"/>
    </row>
    <row r="150" spans="1:18" x14ac:dyDescent="0.2">
      <c r="A150" s="319" t="s">
        <v>2202</v>
      </c>
      <c r="B150" s="322">
        <f t="shared" ref="B150:I150" si="8">SUM(B151:B158)</f>
        <v>50</v>
      </c>
      <c r="C150" s="322">
        <f t="shared" si="8"/>
        <v>65</v>
      </c>
      <c r="D150" s="322">
        <f t="shared" si="8"/>
        <v>115</v>
      </c>
      <c r="E150" s="322">
        <f t="shared" si="8"/>
        <v>4.17</v>
      </c>
      <c r="F150" s="322">
        <f t="shared" si="8"/>
        <v>7.51</v>
      </c>
      <c r="G150" s="322">
        <f t="shared" si="8"/>
        <v>5.42</v>
      </c>
      <c r="H150" s="322">
        <f t="shared" si="8"/>
        <v>9.76</v>
      </c>
      <c r="I150" s="322">
        <f t="shared" si="8"/>
        <v>4.82</v>
      </c>
      <c r="J150" s="322">
        <v>8.68</v>
      </c>
      <c r="K150" s="322"/>
      <c r="L150" s="322"/>
      <c r="M150" s="322"/>
      <c r="N150" s="322"/>
      <c r="O150" s="322"/>
      <c r="P150" s="322"/>
      <c r="Q150" s="322"/>
      <c r="R150" s="322"/>
    </row>
    <row r="151" spans="1:18" x14ac:dyDescent="0.2">
      <c r="A151" s="321" t="s">
        <v>2201</v>
      </c>
      <c r="B151" s="320">
        <v>15</v>
      </c>
      <c r="C151" s="320"/>
      <c r="D151" s="320">
        <v>15</v>
      </c>
      <c r="E151" s="320">
        <v>1.25</v>
      </c>
      <c r="F151" s="320">
        <v>2.25</v>
      </c>
      <c r="G151" s="320"/>
      <c r="H151" s="320"/>
      <c r="I151" s="320">
        <v>0.63</v>
      </c>
      <c r="J151" s="320">
        <v>1.1299999999999999</v>
      </c>
      <c r="K151" s="320"/>
      <c r="L151" s="320"/>
      <c r="M151" s="320"/>
      <c r="N151" s="320"/>
      <c r="O151" s="320"/>
      <c r="P151" s="320"/>
      <c r="Q151" s="320"/>
      <c r="R151" s="320"/>
    </row>
    <row r="152" spans="1:18" x14ac:dyDescent="0.2">
      <c r="A152" s="321" t="s">
        <v>2200</v>
      </c>
      <c r="B152" s="320"/>
      <c r="C152" s="320">
        <v>15</v>
      </c>
      <c r="D152" s="320">
        <v>15</v>
      </c>
      <c r="E152" s="320"/>
      <c r="F152" s="320"/>
      <c r="G152" s="320">
        <v>1.25</v>
      </c>
      <c r="H152" s="320">
        <v>2.25</v>
      </c>
      <c r="I152" s="320">
        <v>0.63</v>
      </c>
      <c r="J152" s="320">
        <v>1.1299999999999999</v>
      </c>
      <c r="K152" s="320"/>
      <c r="L152" s="320"/>
      <c r="M152" s="320"/>
      <c r="N152" s="320"/>
      <c r="O152" s="320"/>
      <c r="P152" s="320"/>
      <c r="Q152" s="320"/>
      <c r="R152" s="320"/>
    </row>
    <row r="153" spans="1:18" x14ac:dyDescent="0.2">
      <c r="A153" s="321" t="s">
        <v>2199</v>
      </c>
      <c r="B153" s="320">
        <v>15</v>
      </c>
      <c r="C153" s="320"/>
      <c r="D153" s="320">
        <v>15</v>
      </c>
      <c r="E153" s="320">
        <v>1.25</v>
      </c>
      <c r="F153" s="320">
        <v>2.25</v>
      </c>
      <c r="G153" s="320"/>
      <c r="H153" s="320"/>
      <c r="I153" s="320">
        <v>0.63</v>
      </c>
      <c r="J153" s="320">
        <v>1.1299999999999999</v>
      </c>
      <c r="K153" s="320"/>
      <c r="L153" s="320"/>
      <c r="M153" s="320"/>
      <c r="N153" s="320"/>
      <c r="O153" s="320"/>
      <c r="P153" s="320"/>
      <c r="Q153" s="320"/>
      <c r="R153" s="320"/>
    </row>
    <row r="154" spans="1:18" x14ac:dyDescent="0.2">
      <c r="A154" s="321" t="s">
        <v>2198</v>
      </c>
      <c r="B154" s="320"/>
      <c r="C154" s="320">
        <v>15</v>
      </c>
      <c r="D154" s="320">
        <v>15</v>
      </c>
      <c r="E154" s="320"/>
      <c r="F154" s="320"/>
      <c r="G154" s="320">
        <v>1.25</v>
      </c>
      <c r="H154" s="320">
        <v>2.25</v>
      </c>
      <c r="I154" s="320">
        <v>0.63</v>
      </c>
      <c r="J154" s="320">
        <v>1.1299999999999999</v>
      </c>
      <c r="K154" s="320"/>
      <c r="L154" s="320"/>
      <c r="M154" s="320"/>
      <c r="N154" s="320"/>
      <c r="O154" s="320"/>
      <c r="P154" s="320"/>
      <c r="Q154" s="320"/>
      <c r="R154" s="320"/>
    </row>
    <row r="155" spans="1:18" x14ac:dyDescent="0.2">
      <c r="A155" s="321" t="s">
        <v>2197</v>
      </c>
      <c r="B155" s="320">
        <v>15</v>
      </c>
      <c r="C155" s="320"/>
      <c r="D155" s="320">
        <v>15</v>
      </c>
      <c r="E155" s="320">
        <v>1.25</v>
      </c>
      <c r="F155" s="320">
        <v>2.25</v>
      </c>
      <c r="G155" s="320"/>
      <c r="H155" s="320"/>
      <c r="I155" s="320">
        <v>0.63</v>
      </c>
      <c r="J155" s="320">
        <v>1.1299999999999999</v>
      </c>
      <c r="K155" s="320"/>
      <c r="L155" s="320"/>
      <c r="M155" s="320"/>
      <c r="N155" s="320"/>
      <c r="O155" s="320"/>
      <c r="P155" s="320"/>
      <c r="Q155" s="320"/>
      <c r="R155" s="320"/>
    </row>
    <row r="156" spans="1:18" x14ac:dyDescent="0.2">
      <c r="A156" s="321" t="s">
        <v>2196</v>
      </c>
      <c r="B156" s="320">
        <v>5</v>
      </c>
      <c r="C156" s="320"/>
      <c r="D156" s="320">
        <v>5</v>
      </c>
      <c r="E156" s="320">
        <v>0.42</v>
      </c>
      <c r="F156" s="320">
        <v>0.76</v>
      </c>
      <c r="G156" s="320"/>
      <c r="H156" s="320"/>
      <c r="I156" s="320">
        <v>0.21</v>
      </c>
      <c r="J156" s="320">
        <v>0.38</v>
      </c>
      <c r="K156" s="320"/>
      <c r="L156" s="320"/>
      <c r="M156" s="320"/>
      <c r="N156" s="320"/>
      <c r="O156" s="320"/>
      <c r="P156" s="320"/>
      <c r="Q156" s="320"/>
      <c r="R156" s="320"/>
    </row>
    <row r="157" spans="1:18" x14ac:dyDescent="0.2">
      <c r="A157" s="321" t="s">
        <v>2195</v>
      </c>
      <c r="B157" s="320"/>
      <c r="C157" s="320">
        <v>5</v>
      </c>
      <c r="D157" s="320">
        <v>5</v>
      </c>
      <c r="E157" s="320"/>
      <c r="F157" s="320"/>
      <c r="G157" s="320">
        <v>0.42</v>
      </c>
      <c r="H157" s="320">
        <v>0.76</v>
      </c>
      <c r="I157" s="320">
        <v>0.21</v>
      </c>
      <c r="J157" s="320">
        <v>0.38</v>
      </c>
      <c r="K157" s="320"/>
      <c r="L157" s="320"/>
      <c r="M157" s="320"/>
      <c r="N157" s="320"/>
      <c r="O157" s="320"/>
      <c r="P157" s="320"/>
      <c r="Q157" s="320"/>
      <c r="R157" s="320"/>
    </row>
    <row r="158" spans="1:18" x14ac:dyDescent="0.2">
      <c r="A158" s="321" t="s">
        <v>2194</v>
      </c>
      <c r="B158" s="320"/>
      <c r="C158" s="320">
        <v>30</v>
      </c>
      <c r="D158" s="320">
        <v>30</v>
      </c>
      <c r="E158" s="320"/>
      <c r="F158" s="320"/>
      <c r="G158" s="320">
        <v>2.5</v>
      </c>
      <c r="H158" s="320">
        <v>4.5</v>
      </c>
      <c r="I158" s="320">
        <v>1.25</v>
      </c>
      <c r="J158" s="320">
        <v>2.25</v>
      </c>
      <c r="K158" s="320"/>
      <c r="L158" s="320"/>
      <c r="M158" s="320"/>
      <c r="N158" s="320"/>
      <c r="O158" s="320"/>
      <c r="P158" s="320"/>
      <c r="Q158" s="320"/>
      <c r="R158" s="320"/>
    </row>
  </sheetData>
  <mergeCells count="13">
    <mergeCell ref="A2:A4"/>
    <mergeCell ref="B2:D2"/>
    <mergeCell ref="E2:J2"/>
    <mergeCell ref="K2:K4"/>
    <mergeCell ref="L2:N3"/>
    <mergeCell ref="O2:O4"/>
    <mergeCell ref="P2:P4"/>
    <mergeCell ref="Q2:Q4"/>
    <mergeCell ref="R2:R4"/>
    <mergeCell ref="B3:D3"/>
    <mergeCell ref="E3:F3"/>
    <mergeCell ref="G3:H3"/>
    <mergeCell ref="I3:J3"/>
  </mergeCells>
  <pageMargins left="0.74803149606299213" right="0.3" top="0.35" bottom="0.36" header="0.27" footer="0.28000000000000003"/>
  <pageSetup paperSize="9" scale="6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R217"/>
  <sheetViews>
    <sheetView showGridLines="0" workbookViewId="0">
      <pane ySplit="6" topLeftCell="A7" activePane="bottomLeft" state="frozen"/>
      <selection pane="bottomLeft" activeCell="K14" sqref="K13:K14"/>
    </sheetView>
  </sheetViews>
  <sheetFormatPr defaultColWidth="9" defaultRowHeight="23.25" x14ac:dyDescent="0.2"/>
  <cols>
    <col min="1" max="1" width="60.75" style="48" bestFit="1" customWidth="1"/>
    <col min="2" max="3" width="7.875" style="16" bestFit="1" customWidth="1"/>
    <col min="4" max="4" width="8.875" style="16" bestFit="1" customWidth="1"/>
    <col min="5" max="5" width="9.375" style="16" bestFit="1" customWidth="1"/>
    <col min="6" max="6" width="15.25" style="16" bestFit="1" customWidth="1"/>
    <col min="7" max="7" width="9.375" style="16" bestFit="1" customWidth="1"/>
    <col min="8" max="8" width="15.25" style="16" bestFit="1" customWidth="1"/>
    <col min="9" max="9" width="9.375" style="16" bestFit="1" customWidth="1"/>
    <col min="10" max="10" width="15.25" style="16" bestFit="1" customWidth="1"/>
    <col min="11" max="11" width="12.625" style="16" customWidth="1"/>
    <col min="12" max="13" width="7.375" style="16" bestFit="1" customWidth="1"/>
    <col min="14" max="14" width="6.375" style="16" bestFit="1" customWidth="1"/>
    <col min="15" max="15" width="11.875" style="16" customWidth="1"/>
    <col min="16" max="16" width="7.375" style="16" hidden="1" customWidth="1"/>
    <col min="17" max="17" width="11.25" style="16" hidden="1" customWidth="1"/>
    <col min="18" max="18" width="13.125" style="16" customWidth="1"/>
    <col min="19" max="16384" width="9" style="16"/>
  </cols>
  <sheetData>
    <row r="1" spans="1:18" s="171" customFormat="1" ht="29.25" x14ac:dyDescent="0.2">
      <c r="A1" s="168" t="s">
        <v>2881</v>
      </c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380" t="s">
        <v>4</v>
      </c>
      <c r="L2" s="384" t="s">
        <v>5</v>
      </c>
      <c r="M2" s="385"/>
      <c r="N2" s="386"/>
      <c r="O2" s="390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380"/>
      <c r="L3" s="387"/>
      <c r="M3" s="388"/>
      <c r="N3" s="389"/>
      <c r="O3" s="390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381"/>
      <c r="L4" s="20" t="s">
        <v>10</v>
      </c>
      <c r="M4" s="20" t="s">
        <v>11</v>
      </c>
      <c r="N4" s="20" t="s">
        <v>12</v>
      </c>
      <c r="O4" s="391"/>
      <c r="P4" s="393"/>
      <c r="Q4" s="393"/>
      <c r="R4" s="393"/>
    </row>
    <row r="5" spans="1:18" s="49" customFormat="1" ht="26.25" x14ac:dyDescent="0.2">
      <c r="A5" s="75" t="s">
        <v>1887</v>
      </c>
      <c r="B5" s="76"/>
      <c r="C5" s="76"/>
      <c r="D5" s="76"/>
      <c r="E5" s="77"/>
      <c r="F5" s="77"/>
      <c r="G5" s="77"/>
      <c r="H5" s="77"/>
      <c r="I5" s="77"/>
      <c r="J5" s="77"/>
      <c r="K5" s="146">
        <v>57</v>
      </c>
      <c r="L5" s="78"/>
      <c r="M5" s="78"/>
      <c r="N5" s="78"/>
      <c r="O5" s="79"/>
      <c r="P5" s="79"/>
      <c r="Q5" s="79"/>
      <c r="R5" s="79"/>
    </row>
    <row r="6" spans="1:18" s="49" customFormat="1" ht="26.25" x14ac:dyDescent="0.2">
      <c r="A6" s="110" t="s">
        <v>16</v>
      </c>
      <c r="B6" s="147">
        <v>78249</v>
      </c>
      <c r="C6" s="147">
        <v>56594</v>
      </c>
      <c r="D6" s="147">
        <v>134843</v>
      </c>
      <c r="E6" s="148"/>
      <c r="F6" s="155">
        <v>4352.0200000000004</v>
      </c>
      <c r="G6" s="148"/>
      <c r="H6" s="155">
        <v>3149.8</v>
      </c>
      <c r="I6" s="148"/>
      <c r="J6" s="155">
        <v>3750.82</v>
      </c>
      <c r="K6" s="148">
        <v>57</v>
      </c>
      <c r="L6" s="148">
        <v>76.349999999999994</v>
      </c>
      <c r="M6" s="148">
        <v>55.26</v>
      </c>
      <c r="N6" s="148">
        <v>65.8</v>
      </c>
      <c r="O6" s="148">
        <v>25</v>
      </c>
      <c r="P6" s="148">
        <v>163.19999999999999</v>
      </c>
      <c r="Q6" s="148"/>
      <c r="R6" s="149">
        <v>5.9027777777777783E-2</v>
      </c>
    </row>
    <row r="7" spans="1:18" x14ac:dyDescent="0.2">
      <c r="A7" s="65" t="s">
        <v>17</v>
      </c>
      <c r="B7" s="101">
        <v>78198</v>
      </c>
      <c r="C7" s="101">
        <v>56534</v>
      </c>
      <c r="D7" s="101">
        <v>134732</v>
      </c>
      <c r="E7" s="156">
        <v>4344.37</v>
      </c>
      <c r="F7" s="156">
        <v>4344.37</v>
      </c>
      <c r="G7" s="156">
        <v>3140.8</v>
      </c>
      <c r="H7" s="156">
        <v>3140.8</v>
      </c>
      <c r="I7" s="156">
        <v>3742.49</v>
      </c>
      <c r="J7" s="156">
        <v>3742.49</v>
      </c>
      <c r="K7" s="102"/>
      <c r="L7" s="102"/>
      <c r="M7" s="102"/>
      <c r="N7" s="102"/>
      <c r="O7" s="102"/>
      <c r="P7" s="102"/>
      <c r="Q7" s="102"/>
      <c r="R7" s="102"/>
    </row>
    <row r="8" spans="1:18" x14ac:dyDescent="0.2">
      <c r="A8" s="64" t="s">
        <v>1886</v>
      </c>
      <c r="B8" s="69">
        <v>1905</v>
      </c>
      <c r="C8" s="69">
        <v>1059</v>
      </c>
      <c r="D8" s="69">
        <v>2964</v>
      </c>
      <c r="E8" s="70">
        <v>105.83</v>
      </c>
      <c r="F8" s="70">
        <v>105.83</v>
      </c>
      <c r="G8" s="70">
        <v>58.84</v>
      </c>
      <c r="H8" s="70">
        <v>58.84</v>
      </c>
      <c r="I8" s="70">
        <v>82.34</v>
      </c>
      <c r="J8" s="70">
        <v>82.34</v>
      </c>
      <c r="K8" s="71"/>
      <c r="L8" s="72"/>
      <c r="M8" s="72"/>
      <c r="N8" s="72"/>
      <c r="O8" s="73"/>
      <c r="P8" s="73"/>
      <c r="Q8" s="73"/>
      <c r="R8" s="73"/>
    </row>
    <row r="9" spans="1:18" x14ac:dyDescent="0.2">
      <c r="A9" s="47" t="s">
        <v>1424</v>
      </c>
      <c r="B9" s="45">
        <v>417</v>
      </c>
      <c r="C9" s="45"/>
      <c r="D9" s="45">
        <v>417</v>
      </c>
      <c r="E9" s="44">
        <v>23.17</v>
      </c>
      <c r="F9" s="44">
        <v>23.17</v>
      </c>
      <c r="G9" s="44"/>
      <c r="H9" s="44"/>
      <c r="I9" s="44">
        <v>11.58</v>
      </c>
      <c r="J9" s="44">
        <v>11.58</v>
      </c>
      <c r="K9" s="41"/>
      <c r="L9" s="42"/>
      <c r="M9" s="42"/>
      <c r="N9" s="42"/>
      <c r="O9" s="43"/>
      <c r="P9" s="43"/>
      <c r="Q9" s="43"/>
      <c r="R9" s="43"/>
    </row>
    <row r="10" spans="1:18" x14ac:dyDescent="0.2">
      <c r="A10" s="47" t="s">
        <v>1422</v>
      </c>
      <c r="B10" s="45">
        <v>60</v>
      </c>
      <c r="C10" s="45"/>
      <c r="D10" s="45">
        <v>60</v>
      </c>
      <c r="E10" s="44">
        <v>3.33</v>
      </c>
      <c r="F10" s="44">
        <v>3.33</v>
      </c>
      <c r="G10" s="44"/>
      <c r="H10" s="44"/>
      <c r="I10" s="44">
        <v>1.67</v>
      </c>
      <c r="J10" s="44">
        <v>1.67</v>
      </c>
      <c r="K10" s="41"/>
      <c r="L10" s="42"/>
      <c r="M10" s="42"/>
      <c r="N10" s="42"/>
      <c r="O10" s="43"/>
      <c r="P10" s="43"/>
      <c r="Q10" s="43"/>
      <c r="R10" s="43"/>
    </row>
    <row r="11" spans="1:18" x14ac:dyDescent="0.2">
      <c r="A11" s="47" t="s">
        <v>1421</v>
      </c>
      <c r="B11" s="45">
        <v>495</v>
      </c>
      <c r="C11" s="45">
        <v>948</v>
      </c>
      <c r="D11" s="40">
        <v>1443</v>
      </c>
      <c r="E11" s="44">
        <v>27.5</v>
      </c>
      <c r="F11" s="44">
        <v>27.5</v>
      </c>
      <c r="G11" s="44">
        <v>52.67</v>
      </c>
      <c r="H11" s="44">
        <v>52.67</v>
      </c>
      <c r="I11" s="44">
        <v>40.08</v>
      </c>
      <c r="J11" s="44">
        <v>40.08</v>
      </c>
      <c r="K11" s="41"/>
      <c r="L11" s="42"/>
      <c r="M11" s="42"/>
      <c r="N11" s="42"/>
      <c r="O11" s="43"/>
      <c r="P11" s="43"/>
      <c r="Q11" s="43"/>
      <c r="R11" s="43"/>
    </row>
    <row r="12" spans="1:18" x14ac:dyDescent="0.2">
      <c r="A12" s="47" t="s">
        <v>1885</v>
      </c>
      <c r="B12" s="45">
        <v>213</v>
      </c>
      <c r="C12" s="45"/>
      <c r="D12" s="45">
        <v>213</v>
      </c>
      <c r="E12" s="44">
        <v>11.83</v>
      </c>
      <c r="F12" s="44">
        <v>11.83</v>
      </c>
      <c r="G12" s="44"/>
      <c r="H12" s="44"/>
      <c r="I12" s="44">
        <v>5.92</v>
      </c>
      <c r="J12" s="44">
        <v>5.92</v>
      </c>
      <c r="K12" s="41"/>
      <c r="L12" s="42"/>
      <c r="M12" s="42"/>
      <c r="N12" s="42"/>
      <c r="O12" s="43"/>
      <c r="P12" s="43"/>
      <c r="Q12" s="43"/>
      <c r="R12" s="43"/>
    </row>
    <row r="13" spans="1:18" x14ac:dyDescent="0.2">
      <c r="A13" s="47" t="s">
        <v>1884</v>
      </c>
      <c r="B13" s="45">
        <v>600</v>
      </c>
      <c r="C13" s="45"/>
      <c r="D13" s="45">
        <v>600</v>
      </c>
      <c r="E13" s="44">
        <v>33.33</v>
      </c>
      <c r="F13" s="44">
        <v>33.33</v>
      </c>
      <c r="G13" s="44"/>
      <c r="H13" s="44"/>
      <c r="I13" s="44">
        <v>16.670000000000002</v>
      </c>
      <c r="J13" s="44">
        <v>16.670000000000002</v>
      </c>
      <c r="K13" s="41"/>
      <c r="L13" s="42"/>
      <c r="M13" s="42"/>
      <c r="N13" s="42"/>
      <c r="O13" s="43"/>
      <c r="P13" s="43"/>
      <c r="Q13" s="43"/>
      <c r="R13" s="43"/>
    </row>
    <row r="14" spans="1:18" x14ac:dyDescent="0.2">
      <c r="A14" s="47" t="s">
        <v>1883</v>
      </c>
      <c r="B14" s="45">
        <v>120</v>
      </c>
      <c r="C14" s="45">
        <v>111</v>
      </c>
      <c r="D14" s="45">
        <v>231</v>
      </c>
      <c r="E14" s="44">
        <v>6.67</v>
      </c>
      <c r="F14" s="44">
        <v>6.67</v>
      </c>
      <c r="G14" s="44">
        <v>6.17</v>
      </c>
      <c r="H14" s="44">
        <v>6.17</v>
      </c>
      <c r="I14" s="44">
        <v>6.42</v>
      </c>
      <c r="J14" s="44">
        <v>6.42</v>
      </c>
      <c r="K14" s="41"/>
      <c r="L14" s="42"/>
      <c r="M14" s="42"/>
      <c r="N14" s="42"/>
      <c r="O14" s="43"/>
      <c r="P14" s="43"/>
      <c r="Q14" s="43"/>
      <c r="R14" s="43"/>
    </row>
    <row r="15" spans="1:18" x14ac:dyDescent="0.2">
      <c r="A15" s="64" t="s">
        <v>1882</v>
      </c>
      <c r="B15" s="69">
        <v>1998</v>
      </c>
      <c r="C15" s="74"/>
      <c r="D15" s="69">
        <v>1998</v>
      </c>
      <c r="E15" s="70">
        <v>111.01</v>
      </c>
      <c r="F15" s="70">
        <v>111.01</v>
      </c>
      <c r="G15" s="70"/>
      <c r="H15" s="70"/>
      <c r="I15" s="70">
        <v>55.49</v>
      </c>
      <c r="J15" s="70">
        <v>55.49</v>
      </c>
      <c r="K15" s="71"/>
      <c r="L15" s="72"/>
      <c r="M15" s="72"/>
      <c r="N15" s="72"/>
      <c r="O15" s="73"/>
      <c r="P15" s="73"/>
      <c r="Q15" s="73"/>
      <c r="R15" s="73"/>
    </row>
    <row r="16" spans="1:18" x14ac:dyDescent="0.2">
      <c r="A16" s="47" t="s">
        <v>1881</v>
      </c>
      <c r="B16" s="45">
        <v>444</v>
      </c>
      <c r="C16" s="45"/>
      <c r="D16" s="45">
        <v>444</v>
      </c>
      <c r="E16" s="44">
        <v>24.67</v>
      </c>
      <c r="F16" s="44">
        <v>24.67</v>
      </c>
      <c r="G16" s="44"/>
      <c r="H16" s="44"/>
      <c r="I16" s="44">
        <v>12.33</v>
      </c>
      <c r="J16" s="44">
        <v>12.33</v>
      </c>
      <c r="K16" s="41"/>
      <c r="L16" s="42"/>
      <c r="M16" s="42"/>
      <c r="N16" s="42"/>
      <c r="O16" s="43"/>
      <c r="P16" s="43"/>
      <c r="Q16" s="43"/>
      <c r="R16" s="43"/>
    </row>
    <row r="17" spans="1:18" x14ac:dyDescent="0.2">
      <c r="A17" s="47" t="s">
        <v>1423</v>
      </c>
      <c r="B17" s="40">
        <v>1371</v>
      </c>
      <c r="C17" s="45"/>
      <c r="D17" s="40">
        <v>1371</v>
      </c>
      <c r="E17" s="44">
        <v>76.17</v>
      </c>
      <c r="F17" s="44">
        <v>76.17</v>
      </c>
      <c r="G17" s="44"/>
      <c r="H17" s="44"/>
      <c r="I17" s="44">
        <v>38.08</v>
      </c>
      <c r="J17" s="44">
        <v>38.08</v>
      </c>
      <c r="K17" s="41"/>
      <c r="L17" s="42"/>
      <c r="M17" s="42"/>
      <c r="N17" s="42"/>
      <c r="O17" s="43"/>
      <c r="P17" s="43"/>
      <c r="Q17" s="43"/>
      <c r="R17" s="43"/>
    </row>
    <row r="18" spans="1:18" x14ac:dyDescent="0.2">
      <c r="A18" s="47" t="s">
        <v>1880</v>
      </c>
      <c r="B18" s="45">
        <v>183</v>
      </c>
      <c r="C18" s="45"/>
      <c r="D18" s="45">
        <v>183</v>
      </c>
      <c r="E18" s="44">
        <v>10.17</v>
      </c>
      <c r="F18" s="44">
        <v>10.17</v>
      </c>
      <c r="G18" s="44"/>
      <c r="H18" s="44"/>
      <c r="I18" s="44">
        <v>5.08</v>
      </c>
      <c r="J18" s="44">
        <v>5.08</v>
      </c>
      <c r="K18" s="41"/>
      <c r="L18" s="42"/>
      <c r="M18" s="42"/>
      <c r="N18" s="42"/>
      <c r="O18" s="43"/>
      <c r="P18" s="43"/>
      <c r="Q18" s="43"/>
      <c r="R18" s="43"/>
    </row>
    <row r="19" spans="1:18" x14ac:dyDescent="0.2">
      <c r="A19" s="64" t="s">
        <v>1879</v>
      </c>
      <c r="B19" s="74">
        <v>186</v>
      </c>
      <c r="C19" s="74">
        <v>162</v>
      </c>
      <c r="D19" s="74">
        <v>348</v>
      </c>
      <c r="E19" s="70">
        <v>10.34</v>
      </c>
      <c r="F19" s="70">
        <v>10.34</v>
      </c>
      <c r="G19" s="70">
        <v>9</v>
      </c>
      <c r="H19" s="70">
        <v>9</v>
      </c>
      <c r="I19" s="70">
        <v>9.66</v>
      </c>
      <c r="J19" s="70">
        <v>9.66</v>
      </c>
      <c r="K19" s="71"/>
      <c r="L19" s="72"/>
      <c r="M19" s="72"/>
      <c r="N19" s="72"/>
      <c r="O19" s="73"/>
      <c r="P19" s="73"/>
      <c r="Q19" s="73"/>
      <c r="R19" s="73"/>
    </row>
    <row r="20" spans="1:18" x14ac:dyDescent="0.2">
      <c r="A20" s="47" t="s">
        <v>1878</v>
      </c>
      <c r="B20" s="45">
        <v>93</v>
      </c>
      <c r="C20" s="45"/>
      <c r="D20" s="45">
        <v>93</v>
      </c>
      <c r="E20" s="44">
        <v>5.17</v>
      </c>
      <c r="F20" s="44">
        <v>5.17</v>
      </c>
      <c r="G20" s="44"/>
      <c r="H20" s="44"/>
      <c r="I20" s="44">
        <v>2.58</v>
      </c>
      <c r="J20" s="44">
        <v>2.58</v>
      </c>
      <c r="K20" s="41"/>
      <c r="L20" s="42"/>
      <c r="M20" s="42"/>
      <c r="N20" s="42"/>
      <c r="O20" s="43"/>
      <c r="P20" s="43"/>
      <c r="Q20" s="43"/>
      <c r="R20" s="43"/>
    </row>
    <row r="21" spans="1:18" x14ac:dyDescent="0.2">
      <c r="A21" s="47" t="s">
        <v>1877</v>
      </c>
      <c r="B21" s="45">
        <v>93</v>
      </c>
      <c r="C21" s="45"/>
      <c r="D21" s="45">
        <v>93</v>
      </c>
      <c r="E21" s="44">
        <v>5.17</v>
      </c>
      <c r="F21" s="44">
        <v>5.17</v>
      </c>
      <c r="G21" s="44"/>
      <c r="H21" s="44"/>
      <c r="I21" s="44">
        <v>2.58</v>
      </c>
      <c r="J21" s="44">
        <v>2.58</v>
      </c>
      <c r="K21" s="41"/>
      <c r="L21" s="42"/>
      <c r="M21" s="42"/>
      <c r="N21" s="42"/>
      <c r="O21" s="43"/>
      <c r="P21" s="43"/>
      <c r="Q21" s="43"/>
      <c r="R21" s="43"/>
    </row>
    <row r="22" spans="1:18" x14ac:dyDescent="0.2">
      <c r="A22" s="47" t="s">
        <v>1876</v>
      </c>
      <c r="B22" s="45"/>
      <c r="C22" s="45">
        <v>81</v>
      </c>
      <c r="D22" s="45">
        <v>81</v>
      </c>
      <c r="E22" s="44"/>
      <c r="F22" s="44"/>
      <c r="G22" s="44">
        <v>4.5</v>
      </c>
      <c r="H22" s="44">
        <v>4.5</v>
      </c>
      <c r="I22" s="44">
        <v>2.25</v>
      </c>
      <c r="J22" s="44">
        <v>2.25</v>
      </c>
      <c r="K22" s="41"/>
      <c r="L22" s="42"/>
      <c r="M22" s="42"/>
      <c r="N22" s="42"/>
      <c r="O22" s="43"/>
      <c r="P22" s="43"/>
      <c r="Q22" s="43"/>
      <c r="R22" s="43"/>
    </row>
    <row r="23" spans="1:18" x14ac:dyDescent="0.2">
      <c r="A23" s="47" t="s">
        <v>1875</v>
      </c>
      <c r="B23" s="45"/>
      <c r="C23" s="45">
        <v>81</v>
      </c>
      <c r="D23" s="45">
        <v>81</v>
      </c>
      <c r="E23" s="44"/>
      <c r="F23" s="44"/>
      <c r="G23" s="44">
        <v>4.5</v>
      </c>
      <c r="H23" s="44">
        <v>4.5</v>
      </c>
      <c r="I23" s="44">
        <v>2.25</v>
      </c>
      <c r="J23" s="44">
        <v>2.25</v>
      </c>
      <c r="K23" s="41"/>
      <c r="L23" s="42"/>
      <c r="M23" s="42"/>
      <c r="N23" s="42"/>
      <c r="O23" s="43"/>
      <c r="P23" s="43"/>
      <c r="Q23" s="43"/>
      <c r="R23" s="43"/>
    </row>
    <row r="24" spans="1:18" x14ac:dyDescent="0.2">
      <c r="A24" s="64" t="s">
        <v>1874</v>
      </c>
      <c r="B24" s="69">
        <v>6271</v>
      </c>
      <c r="C24" s="69">
        <v>6822</v>
      </c>
      <c r="D24" s="69">
        <v>13093</v>
      </c>
      <c r="E24" s="70">
        <v>348.4</v>
      </c>
      <c r="F24" s="70">
        <v>348.4</v>
      </c>
      <c r="G24" s="70">
        <v>379.01</v>
      </c>
      <c r="H24" s="70">
        <v>379.01</v>
      </c>
      <c r="I24" s="70">
        <v>363.68</v>
      </c>
      <c r="J24" s="70">
        <v>363.68</v>
      </c>
      <c r="K24" s="71"/>
      <c r="L24" s="72"/>
      <c r="M24" s="72"/>
      <c r="N24" s="72"/>
      <c r="O24" s="73"/>
      <c r="P24" s="73"/>
      <c r="Q24" s="73"/>
      <c r="R24" s="73"/>
    </row>
    <row r="25" spans="1:18" x14ac:dyDescent="0.2">
      <c r="A25" s="47" t="s">
        <v>1873</v>
      </c>
      <c r="B25" s="45">
        <v>420</v>
      </c>
      <c r="C25" s="45"/>
      <c r="D25" s="45">
        <v>420</v>
      </c>
      <c r="E25" s="44">
        <v>23.33</v>
      </c>
      <c r="F25" s="44">
        <v>23.33</v>
      </c>
      <c r="G25" s="44"/>
      <c r="H25" s="44"/>
      <c r="I25" s="44">
        <v>11.67</v>
      </c>
      <c r="J25" s="44">
        <v>11.67</v>
      </c>
      <c r="K25" s="41"/>
      <c r="L25" s="42"/>
      <c r="M25" s="42"/>
      <c r="N25" s="42"/>
      <c r="O25" s="43"/>
      <c r="P25" s="43"/>
      <c r="Q25" s="43"/>
      <c r="R25" s="43"/>
    </row>
    <row r="26" spans="1:18" x14ac:dyDescent="0.2">
      <c r="A26" s="47" t="s">
        <v>1872</v>
      </c>
      <c r="B26" s="45">
        <v>420</v>
      </c>
      <c r="C26" s="45"/>
      <c r="D26" s="45">
        <v>420</v>
      </c>
      <c r="E26" s="44">
        <v>23.33</v>
      </c>
      <c r="F26" s="44">
        <v>23.33</v>
      </c>
      <c r="G26" s="44"/>
      <c r="H26" s="44"/>
      <c r="I26" s="44">
        <v>11.67</v>
      </c>
      <c r="J26" s="44">
        <v>11.67</v>
      </c>
      <c r="K26" s="41"/>
      <c r="L26" s="42"/>
      <c r="M26" s="42"/>
      <c r="N26" s="42"/>
      <c r="O26" s="43"/>
      <c r="P26" s="43"/>
      <c r="Q26" s="43"/>
      <c r="R26" s="43"/>
    </row>
    <row r="27" spans="1:18" x14ac:dyDescent="0.2">
      <c r="A27" s="47" t="s">
        <v>1871</v>
      </c>
      <c r="B27" s="45">
        <v>420</v>
      </c>
      <c r="C27" s="45"/>
      <c r="D27" s="45">
        <v>420</v>
      </c>
      <c r="E27" s="44">
        <v>23.33</v>
      </c>
      <c r="F27" s="44">
        <v>23.33</v>
      </c>
      <c r="G27" s="44"/>
      <c r="H27" s="44"/>
      <c r="I27" s="44">
        <v>11.67</v>
      </c>
      <c r="J27" s="44">
        <v>11.67</v>
      </c>
      <c r="K27" s="41"/>
      <c r="L27" s="42"/>
      <c r="M27" s="42"/>
      <c r="N27" s="42"/>
      <c r="O27" s="43"/>
      <c r="P27" s="43"/>
      <c r="Q27" s="43"/>
      <c r="R27" s="43"/>
    </row>
    <row r="28" spans="1:18" x14ac:dyDescent="0.2">
      <c r="A28" s="47" t="s">
        <v>1870</v>
      </c>
      <c r="B28" s="45">
        <v>417</v>
      </c>
      <c r="C28" s="45"/>
      <c r="D28" s="45">
        <v>417</v>
      </c>
      <c r="E28" s="44">
        <v>23.17</v>
      </c>
      <c r="F28" s="44">
        <v>23.17</v>
      </c>
      <c r="G28" s="44"/>
      <c r="H28" s="44"/>
      <c r="I28" s="44">
        <v>11.58</v>
      </c>
      <c r="J28" s="44">
        <v>11.58</v>
      </c>
      <c r="K28" s="41"/>
      <c r="L28" s="42"/>
      <c r="M28" s="42"/>
      <c r="N28" s="42"/>
      <c r="O28" s="43"/>
      <c r="P28" s="43"/>
      <c r="Q28" s="43"/>
      <c r="R28" s="43"/>
    </row>
    <row r="29" spans="1:18" x14ac:dyDescent="0.2">
      <c r="A29" s="47" t="s">
        <v>1869</v>
      </c>
      <c r="B29" s="45"/>
      <c r="C29" s="45">
        <v>408</v>
      </c>
      <c r="D29" s="45">
        <v>408</v>
      </c>
      <c r="E29" s="44"/>
      <c r="F29" s="44"/>
      <c r="G29" s="44">
        <v>22.67</v>
      </c>
      <c r="H29" s="44">
        <v>22.67</v>
      </c>
      <c r="I29" s="44">
        <v>11.33</v>
      </c>
      <c r="J29" s="44">
        <v>11.33</v>
      </c>
      <c r="K29" s="41"/>
      <c r="L29" s="42"/>
      <c r="M29" s="42"/>
      <c r="N29" s="42"/>
      <c r="O29" s="43"/>
      <c r="P29" s="43"/>
      <c r="Q29" s="43"/>
      <c r="R29" s="43"/>
    </row>
    <row r="30" spans="1:18" x14ac:dyDescent="0.2">
      <c r="A30" s="47" t="s">
        <v>1868</v>
      </c>
      <c r="B30" s="45"/>
      <c r="C30" s="45">
        <v>405</v>
      </c>
      <c r="D30" s="45">
        <v>405</v>
      </c>
      <c r="E30" s="44"/>
      <c r="F30" s="44"/>
      <c r="G30" s="44">
        <v>22.5</v>
      </c>
      <c r="H30" s="44">
        <v>22.5</v>
      </c>
      <c r="I30" s="44">
        <v>11.25</v>
      </c>
      <c r="J30" s="44">
        <v>11.25</v>
      </c>
      <c r="K30" s="41"/>
      <c r="L30" s="42"/>
      <c r="M30" s="42"/>
      <c r="N30" s="42"/>
      <c r="O30" s="43"/>
      <c r="P30" s="43"/>
      <c r="Q30" s="43"/>
      <c r="R30" s="43"/>
    </row>
    <row r="31" spans="1:18" x14ac:dyDescent="0.2">
      <c r="A31" s="47" t="s">
        <v>1867</v>
      </c>
      <c r="B31" s="45"/>
      <c r="C31" s="45">
        <v>411</v>
      </c>
      <c r="D31" s="45">
        <v>411</v>
      </c>
      <c r="E31" s="44"/>
      <c r="F31" s="44"/>
      <c r="G31" s="44">
        <v>22.83</v>
      </c>
      <c r="H31" s="44">
        <v>22.83</v>
      </c>
      <c r="I31" s="44">
        <v>11.42</v>
      </c>
      <c r="J31" s="44">
        <v>11.42</v>
      </c>
      <c r="K31" s="41"/>
      <c r="L31" s="42"/>
      <c r="M31" s="42"/>
      <c r="N31" s="42"/>
      <c r="O31" s="43"/>
      <c r="P31" s="43"/>
      <c r="Q31" s="43"/>
      <c r="R31" s="43"/>
    </row>
    <row r="32" spans="1:18" x14ac:dyDescent="0.2">
      <c r="A32" s="47" t="s">
        <v>1866</v>
      </c>
      <c r="B32" s="45"/>
      <c r="C32" s="45">
        <v>408</v>
      </c>
      <c r="D32" s="45">
        <v>408</v>
      </c>
      <c r="E32" s="44"/>
      <c r="F32" s="44"/>
      <c r="G32" s="44">
        <v>22.67</v>
      </c>
      <c r="H32" s="44">
        <v>22.67</v>
      </c>
      <c r="I32" s="44">
        <v>11.33</v>
      </c>
      <c r="J32" s="44">
        <v>11.33</v>
      </c>
      <c r="K32" s="41"/>
      <c r="L32" s="42"/>
      <c r="M32" s="42"/>
      <c r="N32" s="42"/>
      <c r="O32" s="43"/>
      <c r="P32" s="43"/>
      <c r="Q32" s="43"/>
      <c r="R32" s="43"/>
    </row>
    <row r="33" spans="1:18" x14ac:dyDescent="0.2">
      <c r="A33" s="47" t="s">
        <v>1865</v>
      </c>
      <c r="B33" s="45">
        <v>420</v>
      </c>
      <c r="C33" s="45"/>
      <c r="D33" s="45">
        <v>420</v>
      </c>
      <c r="E33" s="44">
        <v>23.33</v>
      </c>
      <c r="F33" s="44">
        <v>23.33</v>
      </c>
      <c r="G33" s="44"/>
      <c r="H33" s="44"/>
      <c r="I33" s="44">
        <v>11.67</v>
      </c>
      <c r="J33" s="44">
        <v>11.67</v>
      </c>
      <c r="K33" s="41"/>
      <c r="L33" s="42"/>
      <c r="M33" s="42"/>
      <c r="N33" s="42"/>
      <c r="O33" s="43"/>
      <c r="P33" s="43"/>
      <c r="Q33" s="43"/>
      <c r="R33" s="43"/>
    </row>
    <row r="34" spans="1:18" x14ac:dyDescent="0.2">
      <c r="A34" s="47" t="s">
        <v>1864</v>
      </c>
      <c r="B34" s="45"/>
      <c r="C34" s="45">
        <v>408</v>
      </c>
      <c r="D34" s="45">
        <v>408</v>
      </c>
      <c r="E34" s="44"/>
      <c r="F34" s="44"/>
      <c r="G34" s="44">
        <v>22.67</v>
      </c>
      <c r="H34" s="44">
        <v>22.67</v>
      </c>
      <c r="I34" s="44">
        <v>11.33</v>
      </c>
      <c r="J34" s="44">
        <v>11.33</v>
      </c>
      <c r="K34" s="41"/>
      <c r="L34" s="42"/>
      <c r="M34" s="42"/>
      <c r="N34" s="42"/>
      <c r="O34" s="43"/>
      <c r="P34" s="43"/>
      <c r="Q34" s="43"/>
      <c r="R34" s="43"/>
    </row>
    <row r="35" spans="1:18" x14ac:dyDescent="0.2">
      <c r="A35" s="47" t="s">
        <v>1863</v>
      </c>
      <c r="B35" s="45">
        <v>3</v>
      </c>
      <c r="C35" s="45"/>
      <c r="D35" s="45">
        <v>3</v>
      </c>
      <c r="E35" s="44">
        <v>0.17</v>
      </c>
      <c r="F35" s="44">
        <v>0.17</v>
      </c>
      <c r="G35" s="44"/>
      <c r="H35" s="44"/>
      <c r="I35" s="44">
        <v>0.08</v>
      </c>
      <c r="J35" s="44">
        <v>0.08</v>
      </c>
      <c r="K35" s="41"/>
      <c r="L35" s="42"/>
      <c r="M35" s="42"/>
      <c r="N35" s="42"/>
      <c r="O35" s="43"/>
      <c r="P35" s="43"/>
      <c r="Q35" s="43"/>
      <c r="R35" s="43"/>
    </row>
    <row r="36" spans="1:18" x14ac:dyDescent="0.2">
      <c r="A36" s="47" t="s">
        <v>1862</v>
      </c>
      <c r="B36" s="45"/>
      <c r="C36" s="45">
        <v>3</v>
      </c>
      <c r="D36" s="45">
        <v>3</v>
      </c>
      <c r="E36" s="44"/>
      <c r="F36" s="44"/>
      <c r="G36" s="44">
        <v>0.17</v>
      </c>
      <c r="H36" s="44">
        <v>0.17</v>
      </c>
      <c r="I36" s="44">
        <v>0.08</v>
      </c>
      <c r="J36" s="44">
        <v>0.08</v>
      </c>
      <c r="K36" s="41"/>
      <c r="L36" s="42"/>
      <c r="M36" s="42"/>
      <c r="N36" s="42"/>
      <c r="O36" s="43"/>
      <c r="P36" s="43"/>
      <c r="Q36" s="43"/>
      <c r="R36" s="43"/>
    </row>
    <row r="37" spans="1:18" x14ac:dyDescent="0.2">
      <c r="A37" s="47" t="s">
        <v>1861</v>
      </c>
      <c r="B37" s="45"/>
      <c r="C37" s="45">
        <v>3</v>
      </c>
      <c r="D37" s="45">
        <v>3</v>
      </c>
      <c r="E37" s="44"/>
      <c r="F37" s="44"/>
      <c r="G37" s="44">
        <v>0.17</v>
      </c>
      <c r="H37" s="44">
        <v>0.17</v>
      </c>
      <c r="I37" s="44">
        <v>0.08</v>
      </c>
      <c r="J37" s="44">
        <v>0.08</v>
      </c>
      <c r="K37" s="41"/>
      <c r="L37" s="42"/>
      <c r="M37" s="42"/>
      <c r="N37" s="42"/>
      <c r="O37" s="43"/>
      <c r="P37" s="43"/>
      <c r="Q37" s="43"/>
      <c r="R37" s="43"/>
    </row>
    <row r="38" spans="1:18" x14ac:dyDescent="0.2">
      <c r="A38" s="47" t="s">
        <v>1860</v>
      </c>
      <c r="B38" s="45">
        <v>528</v>
      </c>
      <c r="C38" s="45"/>
      <c r="D38" s="45">
        <v>528</v>
      </c>
      <c r="E38" s="44">
        <v>29.33</v>
      </c>
      <c r="F38" s="44">
        <v>29.33</v>
      </c>
      <c r="G38" s="44"/>
      <c r="H38" s="44"/>
      <c r="I38" s="44">
        <v>14.67</v>
      </c>
      <c r="J38" s="44">
        <v>14.67</v>
      </c>
      <c r="K38" s="41"/>
      <c r="L38" s="42"/>
      <c r="M38" s="42"/>
      <c r="N38" s="42"/>
      <c r="O38" s="43"/>
      <c r="P38" s="43"/>
      <c r="Q38" s="43"/>
      <c r="R38" s="43"/>
    </row>
    <row r="39" spans="1:18" x14ac:dyDescent="0.2">
      <c r="A39" s="47" t="s">
        <v>1859</v>
      </c>
      <c r="B39" s="45">
        <v>528</v>
      </c>
      <c r="C39" s="45"/>
      <c r="D39" s="45">
        <v>528</v>
      </c>
      <c r="E39" s="44">
        <v>29.33</v>
      </c>
      <c r="F39" s="44">
        <v>29.33</v>
      </c>
      <c r="G39" s="44"/>
      <c r="H39" s="44"/>
      <c r="I39" s="44">
        <v>14.67</v>
      </c>
      <c r="J39" s="44">
        <v>14.67</v>
      </c>
      <c r="K39" s="41"/>
      <c r="L39" s="42"/>
      <c r="M39" s="42"/>
      <c r="N39" s="42"/>
      <c r="O39" s="43"/>
      <c r="P39" s="43"/>
      <c r="Q39" s="43"/>
      <c r="R39" s="43"/>
    </row>
    <row r="40" spans="1:18" x14ac:dyDescent="0.2">
      <c r="A40" s="47" t="s">
        <v>1858</v>
      </c>
      <c r="B40" s="45"/>
      <c r="C40" s="45">
        <v>555</v>
      </c>
      <c r="D40" s="45">
        <v>555</v>
      </c>
      <c r="E40" s="44"/>
      <c r="F40" s="44"/>
      <c r="G40" s="44">
        <v>30.83</v>
      </c>
      <c r="H40" s="44">
        <v>30.83</v>
      </c>
      <c r="I40" s="44">
        <v>15.42</v>
      </c>
      <c r="J40" s="44">
        <v>15.42</v>
      </c>
      <c r="K40" s="41"/>
      <c r="L40" s="42"/>
      <c r="M40" s="42"/>
      <c r="N40" s="42"/>
      <c r="O40" s="43"/>
      <c r="P40" s="43"/>
      <c r="Q40" s="43"/>
      <c r="R40" s="43"/>
    </row>
    <row r="41" spans="1:18" x14ac:dyDescent="0.2">
      <c r="A41" s="47" t="s">
        <v>1857</v>
      </c>
      <c r="B41" s="45"/>
      <c r="C41" s="45">
        <v>531</v>
      </c>
      <c r="D41" s="45">
        <v>531</v>
      </c>
      <c r="E41" s="44"/>
      <c r="F41" s="44"/>
      <c r="G41" s="44">
        <v>29.5</v>
      </c>
      <c r="H41" s="44">
        <v>29.5</v>
      </c>
      <c r="I41" s="44">
        <v>14.75</v>
      </c>
      <c r="J41" s="44">
        <v>14.75</v>
      </c>
      <c r="K41" s="41"/>
      <c r="L41" s="42"/>
      <c r="M41" s="42"/>
      <c r="N41" s="42"/>
      <c r="O41" s="43"/>
      <c r="P41" s="43"/>
      <c r="Q41" s="43"/>
      <c r="R41" s="43"/>
    </row>
    <row r="42" spans="1:18" x14ac:dyDescent="0.2">
      <c r="A42" s="47" t="s">
        <v>1856</v>
      </c>
      <c r="B42" s="45"/>
      <c r="C42" s="45">
        <v>531</v>
      </c>
      <c r="D42" s="45">
        <v>531</v>
      </c>
      <c r="E42" s="44"/>
      <c r="F42" s="44"/>
      <c r="G42" s="44">
        <v>29.5</v>
      </c>
      <c r="H42" s="44">
        <v>29.5</v>
      </c>
      <c r="I42" s="44">
        <v>14.75</v>
      </c>
      <c r="J42" s="44">
        <v>14.75</v>
      </c>
      <c r="K42" s="41"/>
      <c r="L42" s="42"/>
      <c r="M42" s="42"/>
      <c r="N42" s="42"/>
      <c r="O42" s="43"/>
      <c r="P42" s="43"/>
      <c r="Q42" s="43"/>
      <c r="R42" s="43"/>
    </row>
    <row r="43" spans="1:18" x14ac:dyDescent="0.2">
      <c r="A43" s="47" t="s">
        <v>1855</v>
      </c>
      <c r="B43" s="45">
        <v>534</v>
      </c>
      <c r="C43" s="45"/>
      <c r="D43" s="45">
        <v>534</v>
      </c>
      <c r="E43" s="44">
        <v>29.67</v>
      </c>
      <c r="F43" s="44">
        <v>29.67</v>
      </c>
      <c r="G43" s="44"/>
      <c r="H43" s="44"/>
      <c r="I43" s="44">
        <v>14.83</v>
      </c>
      <c r="J43" s="44">
        <v>14.83</v>
      </c>
      <c r="K43" s="41"/>
      <c r="L43" s="42"/>
      <c r="M43" s="42"/>
      <c r="N43" s="42"/>
      <c r="O43" s="43"/>
      <c r="P43" s="43"/>
      <c r="Q43" s="43"/>
      <c r="R43" s="43"/>
    </row>
    <row r="44" spans="1:18" x14ac:dyDescent="0.2">
      <c r="A44" s="47" t="s">
        <v>1854</v>
      </c>
      <c r="B44" s="45"/>
      <c r="C44" s="45">
        <v>543</v>
      </c>
      <c r="D44" s="45">
        <v>543</v>
      </c>
      <c r="E44" s="44"/>
      <c r="F44" s="44"/>
      <c r="G44" s="44">
        <v>30.17</v>
      </c>
      <c r="H44" s="44">
        <v>30.17</v>
      </c>
      <c r="I44" s="44">
        <v>15.08</v>
      </c>
      <c r="J44" s="44">
        <v>15.08</v>
      </c>
      <c r="K44" s="41"/>
      <c r="L44" s="42"/>
      <c r="M44" s="42"/>
      <c r="N44" s="42"/>
      <c r="O44" s="43"/>
      <c r="P44" s="43"/>
      <c r="Q44" s="43"/>
      <c r="R44" s="43"/>
    </row>
    <row r="45" spans="1:18" x14ac:dyDescent="0.2">
      <c r="A45" s="47" t="s">
        <v>1853</v>
      </c>
      <c r="B45" s="45"/>
      <c r="C45" s="45">
        <v>3</v>
      </c>
      <c r="D45" s="45">
        <v>3</v>
      </c>
      <c r="E45" s="44"/>
      <c r="F45" s="44"/>
      <c r="G45" s="44">
        <v>0.17</v>
      </c>
      <c r="H45" s="44">
        <v>0.17</v>
      </c>
      <c r="I45" s="44">
        <v>0.08</v>
      </c>
      <c r="J45" s="44">
        <v>0.08</v>
      </c>
      <c r="K45" s="41"/>
      <c r="L45" s="42"/>
      <c r="M45" s="42"/>
      <c r="N45" s="42"/>
      <c r="O45" s="43"/>
      <c r="P45" s="43"/>
      <c r="Q45" s="43"/>
      <c r="R45" s="43"/>
    </row>
    <row r="46" spans="1:18" x14ac:dyDescent="0.2">
      <c r="A46" s="47" t="s">
        <v>1852</v>
      </c>
      <c r="B46" s="45">
        <v>75</v>
      </c>
      <c r="C46" s="45">
        <v>69</v>
      </c>
      <c r="D46" s="45">
        <v>144</v>
      </c>
      <c r="E46" s="44">
        <v>4.17</v>
      </c>
      <c r="F46" s="44">
        <v>4.17</v>
      </c>
      <c r="G46" s="44">
        <v>3.83</v>
      </c>
      <c r="H46" s="44">
        <v>3.83</v>
      </c>
      <c r="I46" s="44">
        <v>4</v>
      </c>
      <c r="J46" s="44">
        <v>4</v>
      </c>
      <c r="K46" s="41"/>
      <c r="L46" s="42"/>
      <c r="M46" s="42"/>
      <c r="N46" s="42"/>
      <c r="O46" s="43"/>
      <c r="P46" s="43"/>
      <c r="Q46" s="43"/>
      <c r="R46" s="43"/>
    </row>
    <row r="47" spans="1:18" x14ac:dyDescent="0.2">
      <c r="A47" s="47" t="s">
        <v>1851</v>
      </c>
      <c r="B47" s="45">
        <v>120</v>
      </c>
      <c r="C47" s="45"/>
      <c r="D47" s="45">
        <v>120</v>
      </c>
      <c r="E47" s="44">
        <v>6.67</v>
      </c>
      <c r="F47" s="44">
        <v>6.67</v>
      </c>
      <c r="G47" s="44"/>
      <c r="H47" s="44"/>
      <c r="I47" s="44">
        <v>3.33</v>
      </c>
      <c r="J47" s="44">
        <v>3.33</v>
      </c>
      <c r="K47" s="41"/>
      <c r="L47" s="42"/>
      <c r="M47" s="42"/>
      <c r="N47" s="42"/>
      <c r="O47" s="43"/>
      <c r="P47" s="43"/>
      <c r="Q47" s="43"/>
      <c r="R47" s="43"/>
    </row>
    <row r="48" spans="1:18" x14ac:dyDescent="0.2">
      <c r="A48" s="47" t="s">
        <v>1850</v>
      </c>
      <c r="B48" s="45">
        <v>117</v>
      </c>
      <c r="C48" s="45">
        <v>87</v>
      </c>
      <c r="D48" s="45">
        <v>204</v>
      </c>
      <c r="E48" s="44">
        <v>6.5</v>
      </c>
      <c r="F48" s="44">
        <v>6.5</v>
      </c>
      <c r="G48" s="44">
        <v>4.83</v>
      </c>
      <c r="H48" s="44">
        <v>4.83</v>
      </c>
      <c r="I48" s="44">
        <v>5.67</v>
      </c>
      <c r="J48" s="44">
        <v>5.67</v>
      </c>
      <c r="K48" s="41"/>
      <c r="L48" s="42"/>
      <c r="M48" s="42"/>
      <c r="N48" s="42"/>
      <c r="O48" s="43"/>
      <c r="P48" s="43"/>
      <c r="Q48" s="43"/>
      <c r="R48" s="43"/>
    </row>
    <row r="49" spans="1:18" x14ac:dyDescent="0.2">
      <c r="A49" s="47" t="s">
        <v>1849</v>
      </c>
      <c r="B49" s="45">
        <v>339</v>
      </c>
      <c r="C49" s="45"/>
      <c r="D49" s="45">
        <v>339</v>
      </c>
      <c r="E49" s="44">
        <v>18.829999999999998</v>
      </c>
      <c r="F49" s="44">
        <v>18.829999999999998</v>
      </c>
      <c r="G49" s="44"/>
      <c r="H49" s="44"/>
      <c r="I49" s="44">
        <v>9.42</v>
      </c>
      <c r="J49" s="44">
        <v>9.42</v>
      </c>
      <c r="K49" s="41"/>
      <c r="L49" s="42"/>
      <c r="M49" s="42"/>
      <c r="N49" s="42"/>
      <c r="O49" s="43"/>
      <c r="P49" s="43"/>
      <c r="Q49" s="43"/>
      <c r="R49" s="43"/>
    </row>
    <row r="50" spans="1:18" x14ac:dyDescent="0.2">
      <c r="A50" s="47" t="s">
        <v>1848</v>
      </c>
      <c r="B50" s="45">
        <v>114</v>
      </c>
      <c r="C50" s="45"/>
      <c r="D50" s="45">
        <v>114</v>
      </c>
      <c r="E50" s="44">
        <v>6.33</v>
      </c>
      <c r="F50" s="44">
        <v>6.33</v>
      </c>
      <c r="G50" s="44"/>
      <c r="H50" s="44"/>
      <c r="I50" s="44">
        <v>3.17</v>
      </c>
      <c r="J50" s="44">
        <v>3.17</v>
      </c>
      <c r="K50" s="41"/>
      <c r="L50" s="42"/>
      <c r="M50" s="42"/>
      <c r="N50" s="42"/>
      <c r="O50" s="43"/>
      <c r="P50" s="43"/>
      <c r="Q50" s="43"/>
      <c r="R50" s="43"/>
    </row>
    <row r="51" spans="1:18" x14ac:dyDescent="0.2">
      <c r="A51" s="47" t="s">
        <v>1847</v>
      </c>
      <c r="B51" s="45">
        <v>345</v>
      </c>
      <c r="C51" s="45"/>
      <c r="D51" s="45">
        <v>345</v>
      </c>
      <c r="E51" s="44">
        <v>19.170000000000002</v>
      </c>
      <c r="F51" s="44">
        <v>19.170000000000002</v>
      </c>
      <c r="G51" s="44"/>
      <c r="H51" s="44"/>
      <c r="I51" s="44">
        <v>9.58</v>
      </c>
      <c r="J51" s="44">
        <v>9.58</v>
      </c>
      <c r="K51" s="41"/>
      <c r="L51" s="42"/>
      <c r="M51" s="42"/>
      <c r="N51" s="42"/>
      <c r="O51" s="43"/>
      <c r="P51" s="43"/>
      <c r="Q51" s="43"/>
      <c r="R51" s="43"/>
    </row>
    <row r="52" spans="1:18" x14ac:dyDescent="0.2">
      <c r="A52" s="47" t="s">
        <v>1846</v>
      </c>
      <c r="B52" s="45">
        <v>327</v>
      </c>
      <c r="C52" s="45"/>
      <c r="D52" s="45">
        <v>327</v>
      </c>
      <c r="E52" s="44">
        <v>18.170000000000002</v>
      </c>
      <c r="F52" s="44">
        <v>18.170000000000002</v>
      </c>
      <c r="G52" s="44"/>
      <c r="H52" s="44"/>
      <c r="I52" s="44">
        <v>9.08</v>
      </c>
      <c r="J52" s="44">
        <v>9.08</v>
      </c>
      <c r="K52" s="41"/>
      <c r="L52" s="42"/>
      <c r="M52" s="42"/>
      <c r="N52" s="42"/>
      <c r="O52" s="43"/>
      <c r="P52" s="43"/>
      <c r="Q52" s="43"/>
      <c r="R52" s="43"/>
    </row>
    <row r="53" spans="1:18" x14ac:dyDescent="0.2">
      <c r="A53" s="47" t="s">
        <v>1845</v>
      </c>
      <c r="B53" s="45"/>
      <c r="C53" s="45">
        <v>336</v>
      </c>
      <c r="D53" s="45">
        <v>336</v>
      </c>
      <c r="E53" s="44"/>
      <c r="F53" s="44"/>
      <c r="G53" s="44">
        <v>18.670000000000002</v>
      </c>
      <c r="H53" s="44">
        <v>18.670000000000002</v>
      </c>
      <c r="I53" s="44">
        <v>9.33</v>
      </c>
      <c r="J53" s="44">
        <v>9.33</v>
      </c>
      <c r="K53" s="41"/>
      <c r="L53" s="42"/>
      <c r="M53" s="42"/>
      <c r="N53" s="42"/>
      <c r="O53" s="43"/>
      <c r="P53" s="43"/>
      <c r="Q53" s="43"/>
      <c r="R53" s="43"/>
    </row>
    <row r="54" spans="1:18" x14ac:dyDescent="0.2">
      <c r="A54" s="47" t="s">
        <v>1844</v>
      </c>
      <c r="B54" s="45"/>
      <c r="C54" s="45">
        <v>339</v>
      </c>
      <c r="D54" s="45">
        <v>339</v>
      </c>
      <c r="E54" s="44"/>
      <c r="F54" s="44"/>
      <c r="G54" s="44">
        <v>18.829999999999998</v>
      </c>
      <c r="H54" s="44">
        <v>18.829999999999998</v>
      </c>
      <c r="I54" s="44">
        <v>9.42</v>
      </c>
      <c r="J54" s="44">
        <v>9.42</v>
      </c>
      <c r="K54" s="41"/>
      <c r="L54" s="42"/>
      <c r="M54" s="42"/>
      <c r="N54" s="42"/>
      <c r="O54" s="43"/>
      <c r="P54" s="43"/>
      <c r="Q54" s="43"/>
      <c r="R54" s="43"/>
    </row>
    <row r="55" spans="1:18" x14ac:dyDescent="0.2">
      <c r="A55" s="47" t="s">
        <v>1843</v>
      </c>
      <c r="B55" s="45"/>
      <c r="C55" s="45">
        <v>336</v>
      </c>
      <c r="D55" s="45">
        <v>336</v>
      </c>
      <c r="E55" s="44"/>
      <c r="F55" s="44"/>
      <c r="G55" s="44">
        <v>18.670000000000002</v>
      </c>
      <c r="H55" s="44">
        <v>18.670000000000002</v>
      </c>
      <c r="I55" s="44">
        <v>9.33</v>
      </c>
      <c r="J55" s="44">
        <v>9.33</v>
      </c>
      <c r="K55" s="41"/>
      <c r="L55" s="42"/>
      <c r="M55" s="42"/>
      <c r="N55" s="42"/>
      <c r="O55" s="43"/>
      <c r="P55" s="43"/>
      <c r="Q55" s="43"/>
      <c r="R55" s="43"/>
    </row>
    <row r="56" spans="1:18" x14ac:dyDescent="0.2">
      <c r="A56" s="47" t="s">
        <v>1842</v>
      </c>
      <c r="B56" s="45"/>
      <c r="C56" s="45">
        <v>342</v>
      </c>
      <c r="D56" s="45">
        <v>342</v>
      </c>
      <c r="E56" s="44"/>
      <c r="F56" s="44"/>
      <c r="G56" s="44">
        <v>19</v>
      </c>
      <c r="H56" s="44">
        <v>19</v>
      </c>
      <c r="I56" s="44">
        <v>9.5</v>
      </c>
      <c r="J56" s="44">
        <v>9.5</v>
      </c>
      <c r="K56" s="41"/>
      <c r="L56" s="42"/>
      <c r="M56" s="42"/>
      <c r="N56" s="42"/>
      <c r="O56" s="43"/>
      <c r="P56" s="43"/>
      <c r="Q56" s="43"/>
      <c r="R56" s="43"/>
    </row>
    <row r="57" spans="1:18" x14ac:dyDescent="0.2">
      <c r="A57" s="47" t="s">
        <v>1841</v>
      </c>
      <c r="B57" s="45">
        <v>111</v>
      </c>
      <c r="C57" s="45"/>
      <c r="D57" s="45">
        <v>111</v>
      </c>
      <c r="E57" s="44">
        <v>6.17</v>
      </c>
      <c r="F57" s="44">
        <v>6.17</v>
      </c>
      <c r="G57" s="44"/>
      <c r="H57" s="44"/>
      <c r="I57" s="44">
        <v>3.08</v>
      </c>
      <c r="J57" s="44">
        <v>3.08</v>
      </c>
      <c r="K57" s="41"/>
      <c r="L57" s="42"/>
      <c r="M57" s="42"/>
      <c r="N57" s="42"/>
      <c r="O57" s="43"/>
      <c r="P57" s="43"/>
      <c r="Q57" s="43"/>
      <c r="R57" s="43"/>
    </row>
    <row r="58" spans="1:18" x14ac:dyDescent="0.2">
      <c r="A58" s="47" t="s">
        <v>1840</v>
      </c>
      <c r="B58" s="45">
        <v>120</v>
      </c>
      <c r="C58" s="45">
        <v>87</v>
      </c>
      <c r="D58" s="45">
        <v>207</v>
      </c>
      <c r="E58" s="44">
        <v>6.67</v>
      </c>
      <c r="F58" s="44">
        <v>6.67</v>
      </c>
      <c r="G58" s="44">
        <v>4.83</v>
      </c>
      <c r="H58" s="44">
        <v>4.83</v>
      </c>
      <c r="I58" s="44">
        <v>5.75</v>
      </c>
      <c r="J58" s="44">
        <v>5.75</v>
      </c>
      <c r="K58" s="41"/>
      <c r="L58" s="42"/>
      <c r="M58" s="42"/>
      <c r="N58" s="42"/>
      <c r="O58" s="43"/>
      <c r="P58" s="43"/>
      <c r="Q58" s="43"/>
      <c r="R58" s="43"/>
    </row>
    <row r="59" spans="1:18" x14ac:dyDescent="0.2">
      <c r="A59" s="47" t="s">
        <v>1839</v>
      </c>
      <c r="B59" s="45"/>
      <c r="C59" s="45">
        <v>108</v>
      </c>
      <c r="D59" s="45">
        <v>108</v>
      </c>
      <c r="E59" s="44"/>
      <c r="F59" s="44"/>
      <c r="G59" s="44">
        <v>6</v>
      </c>
      <c r="H59" s="44">
        <v>6</v>
      </c>
      <c r="I59" s="44">
        <v>3</v>
      </c>
      <c r="J59" s="44">
        <v>3</v>
      </c>
      <c r="K59" s="41"/>
      <c r="L59" s="42"/>
      <c r="M59" s="42"/>
      <c r="N59" s="42"/>
      <c r="O59" s="43"/>
      <c r="P59" s="43"/>
      <c r="Q59" s="43"/>
      <c r="R59" s="43"/>
    </row>
    <row r="60" spans="1:18" x14ac:dyDescent="0.2">
      <c r="A60" s="47" t="s">
        <v>1838</v>
      </c>
      <c r="B60" s="45">
        <v>336</v>
      </c>
      <c r="C60" s="45"/>
      <c r="D60" s="45">
        <v>336</v>
      </c>
      <c r="E60" s="44">
        <v>18.670000000000002</v>
      </c>
      <c r="F60" s="44">
        <v>18.670000000000002</v>
      </c>
      <c r="G60" s="44"/>
      <c r="H60" s="44"/>
      <c r="I60" s="44">
        <v>9.33</v>
      </c>
      <c r="J60" s="44">
        <v>9.33</v>
      </c>
      <c r="K60" s="41"/>
      <c r="L60" s="42"/>
      <c r="M60" s="42"/>
      <c r="N60" s="42"/>
      <c r="O60" s="43"/>
      <c r="P60" s="43"/>
      <c r="Q60" s="43"/>
      <c r="R60" s="43"/>
    </row>
    <row r="61" spans="1:18" x14ac:dyDescent="0.2">
      <c r="A61" s="47" t="s">
        <v>1837</v>
      </c>
      <c r="B61" s="45">
        <v>324</v>
      </c>
      <c r="C61" s="45"/>
      <c r="D61" s="45">
        <v>324</v>
      </c>
      <c r="E61" s="44">
        <v>18</v>
      </c>
      <c r="F61" s="44">
        <v>18</v>
      </c>
      <c r="G61" s="44"/>
      <c r="H61" s="44"/>
      <c r="I61" s="44">
        <v>9</v>
      </c>
      <c r="J61" s="44">
        <v>9</v>
      </c>
      <c r="K61" s="41"/>
      <c r="L61" s="42"/>
      <c r="M61" s="42"/>
      <c r="N61" s="42"/>
      <c r="O61" s="43"/>
      <c r="P61" s="43"/>
      <c r="Q61" s="43"/>
      <c r="R61" s="43"/>
    </row>
    <row r="62" spans="1:18" x14ac:dyDescent="0.2">
      <c r="A62" s="47" t="s">
        <v>1836</v>
      </c>
      <c r="B62" s="45">
        <v>109</v>
      </c>
      <c r="C62" s="45"/>
      <c r="D62" s="45">
        <v>109</v>
      </c>
      <c r="E62" s="44">
        <v>6.06</v>
      </c>
      <c r="F62" s="44">
        <v>6.06</v>
      </c>
      <c r="G62" s="44"/>
      <c r="H62" s="44"/>
      <c r="I62" s="44">
        <v>3.03</v>
      </c>
      <c r="J62" s="44">
        <v>3.03</v>
      </c>
      <c r="K62" s="41"/>
      <c r="L62" s="42"/>
      <c r="M62" s="42"/>
      <c r="N62" s="42"/>
      <c r="O62" s="43"/>
      <c r="P62" s="43"/>
      <c r="Q62" s="43"/>
      <c r="R62" s="43"/>
    </row>
    <row r="63" spans="1:18" x14ac:dyDescent="0.2">
      <c r="A63" s="47" t="s">
        <v>1835</v>
      </c>
      <c r="B63" s="45">
        <v>108</v>
      </c>
      <c r="C63" s="45"/>
      <c r="D63" s="45">
        <v>108</v>
      </c>
      <c r="E63" s="44">
        <v>6</v>
      </c>
      <c r="F63" s="44">
        <v>6</v>
      </c>
      <c r="G63" s="44"/>
      <c r="H63" s="44"/>
      <c r="I63" s="44">
        <v>3</v>
      </c>
      <c r="J63" s="44">
        <v>3</v>
      </c>
      <c r="K63" s="41"/>
      <c r="L63" s="42"/>
      <c r="M63" s="42"/>
      <c r="N63" s="42"/>
      <c r="O63" s="43"/>
      <c r="P63" s="43"/>
      <c r="Q63" s="43"/>
      <c r="R63" s="43"/>
    </row>
    <row r="64" spans="1:18" x14ac:dyDescent="0.2">
      <c r="A64" s="47" t="s">
        <v>1772</v>
      </c>
      <c r="B64" s="45">
        <v>36</v>
      </c>
      <c r="C64" s="45">
        <v>891</v>
      </c>
      <c r="D64" s="45">
        <v>927</v>
      </c>
      <c r="E64" s="44">
        <v>2</v>
      </c>
      <c r="F64" s="44">
        <v>2</v>
      </c>
      <c r="G64" s="44">
        <v>49.5</v>
      </c>
      <c r="H64" s="44">
        <v>49.5</v>
      </c>
      <c r="I64" s="44">
        <v>25.75</v>
      </c>
      <c r="J64" s="44">
        <v>25.75</v>
      </c>
      <c r="K64" s="41"/>
      <c r="L64" s="42"/>
      <c r="M64" s="42"/>
      <c r="N64" s="42"/>
      <c r="O64" s="43"/>
      <c r="P64" s="43"/>
      <c r="Q64" s="43"/>
      <c r="R64" s="43"/>
    </row>
    <row r="65" spans="1:18" x14ac:dyDescent="0.2">
      <c r="A65" s="47" t="s">
        <v>1834</v>
      </c>
      <c r="B65" s="45"/>
      <c r="C65" s="45">
        <v>18</v>
      </c>
      <c r="D65" s="45">
        <v>18</v>
      </c>
      <c r="E65" s="44"/>
      <c r="F65" s="44"/>
      <c r="G65" s="44">
        <v>1</v>
      </c>
      <c r="H65" s="44">
        <v>1</v>
      </c>
      <c r="I65" s="44">
        <v>0.5</v>
      </c>
      <c r="J65" s="44">
        <v>0.5</v>
      </c>
      <c r="K65" s="41"/>
      <c r="L65" s="42"/>
      <c r="M65" s="42"/>
      <c r="N65" s="42"/>
      <c r="O65" s="43"/>
      <c r="P65" s="43"/>
      <c r="Q65" s="43"/>
      <c r="R65" s="43"/>
    </row>
    <row r="66" spans="1:18" x14ac:dyDescent="0.2">
      <c r="A66" s="64" t="s">
        <v>1717</v>
      </c>
      <c r="B66" s="69">
        <v>7752</v>
      </c>
      <c r="C66" s="69">
        <v>4265</v>
      </c>
      <c r="D66" s="69">
        <v>12017</v>
      </c>
      <c r="E66" s="70">
        <v>430.66</v>
      </c>
      <c r="F66" s="70">
        <v>430.66</v>
      </c>
      <c r="G66" s="70">
        <v>236.96</v>
      </c>
      <c r="H66" s="70">
        <v>236.96</v>
      </c>
      <c r="I66" s="70">
        <v>333.8</v>
      </c>
      <c r="J66" s="70">
        <v>333.8</v>
      </c>
      <c r="K66" s="71"/>
      <c r="L66" s="72"/>
      <c r="M66" s="72"/>
      <c r="N66" s="72"/>
      <c r="O66" s="73"/>
      <c r="P66" s="73"/>
      <c r="Q66" s="73"/>
      <c r="R66" s="73"/>
    </row>
    <row r="67" spans="1:18" x14ac:dyDescent="0.2">
      <c r="A67" s="47" t="s">
        <v>1418</v>
      </c>
      <c r="B67" s="40">
        <v>1086</v>
      </c>
      <c r="C67" s="45">
        <v>708</v>
      </c>
      <c r="D67" s="40">
        <v>1794</v>
      </c>
      <c r="E67" s="44">
        <v>60.33</v>
      </c>
      <c r="F67" s="44">
        <v>60.33</v>
      </c>
      <c r="G67" s="44">
        <v>39.33</v>
      </c>
      <c r="H67" s="44">
        <v>39.33</v>
      </c>
      <c r="I67" s="44">
        <v>49.83</v>
      </c>
      <c r="J67" s="44">
        <v>49.83</v>
      </c>
      <c r="K67" s="41"/>
      <c r="L67" s="42"/>
      <c r="M67" s="42"/>
      <c r="N67" s="42"/>
      <c r="O67" s="43"/>
      <c r="P67" s="43"/>
      <c r="Q67" s="43"/>
      <c r="R67" s="43"/>
    </row>
    <row r="68" spans="1:18" x14ac:dyDescent="0.2">
      <c r="A68" s="47" t="s">
        <v>1417</v>
      </c>
      <c r="B68" s="40">
        <v>1809</v>
      </c>
      <c r="C68" s="45">
        <v>978</v>
      </c>
      <c r="D68" s="40">
        <v>2787</v>
      </c>
      <c r="E68" s="44">
        <v>100.5</v>
      </c>
      <c r="F68" s="44">
        <v>100.5</v>
      </c>
      <c r="G68" s="44">
        <v>54.33</v>
      </c>
      <c r="H68" s="44">
        <v>54.33</v>
      </c>
      <c r="I68" s="44">
        <v>77.42</v>
      </c>
      <c r="J68" s="44">
        <v>77.42</v>
      </c>
      <c r="K68" s="41"/>
      <c r="L68" s="42"/>
      <c r="M68" s="42"/>
      <c r="N68" s="42"/>
      <c r="O68" s="43"/>
      <c r="P68" s="43"/>
      <c r="Q68" s="43"/>
      <c r="R68" s="43"/>
    </row>
    <row r="69" spans="1:18" x14ac:dyDescent="0.2">
      <c r="A69" s="47" t="s">
        <v>1416</v>
      </c>
      <c r="B69" s="45">
        <v>198</v>
      </c>
      <c r="C69" s="45">
        <v>237</v>
      </c>
      <c r="D69" s="45">
        <v>435</v>
      </c>
      <c r="E69" s="44">
        <v>11</v>
      </c>
      <c r="F69" s="44">
        <v>11</v>
      </c>
      <c r="G69" s="44">
        <v>13.17</v>
      </c>
      <c r="H69" s="44">
        <v>13.17</v>
      </c>
      <c r="I69" s="44">
        <v>12.08</v>
      </c>
      <c r="J69" s="44">
        <v>12.08</v>
      </c>
      <c r="K69" s="41"/>
      <c r="L69" s="42"/>
      <c r="M69" s="42"/>
      <c r="N69" s="42"/>
      <c r="O69" s="43"/>
      <c r="P69" s="43"/>
      <c r="Q69" s="43"/>
      <c r="R69" s="43"/>
    </row>
    <row r="70" spans="1:18" x14ac:dyDescent="0.2">
      <c r="A70" s="47" t="s">
        <v>1414</v>
      </c>
      <c r="B70" s="45">
        <v>642</v>
      </c>
      <c r="C70" s="45">
        <v>462</v>
      </c>
      <c r="D70" s="40">
        <v>1104</v>
      </c>
      <c r="E70" s="44">
        <v>35.67</v>
      </c>
      <c r="F70" s="44">
        <v>35.67</v>
      </c>
      <c r="G70" s="44">
        <v>25.67</v>
      </c>
      <c r="H70" s="44">
        <v>25.67</v>
      </c>
      <c r="I70" s="44">
        <v>30.67</v>
      </c>
      <c r="J70" s="44">
        <v>30.67</v>
      </c>
      <c r="K70" s="41"/>
      <c r="L70" s="42"/>
      <c r="M70" s="42"/>
      <c r="N70" s="42"/>
      <c r="O70" s="43"/>
      <c r="P70" s="43"/>
      <c r="Q70" s="43"/>
      <c r="R70" s="43"/>
    </row>
    <row r="71" spans="1:18" x14ac:dyDescent="0.2">
      <c r="A71" s="47" t="s">
        <v>1833</v>
      </c>
      <c r="B71" s="45">
        <v>663</v>
      </c>
      <c r="C71" s="45">
        <v>102</v>
      </c>
      <c r="D71" s="45">
        <v>765</v>
      </c>
      <c r="E71" s="44">
        <v>36.83</v>
      </c>
      <c r="F71" s="44">
        <v>36.83</v>
      </c>
      <c r="G71" s="44">
        <v>5.67</v>
      </c>
      <c r="H71" s="44">
        <v>5.67</v>
      </c>
      <c r="I71" s="44">
        <v>21.25</v>
      </c>
      <c r="J71" s="44">
        <v>21.25</v>
      </c>
      <c r="K71" s="41"/>
      <c r="L71" s="42"/>
      <c r="M71" s="42"/>
      <c r="N71" s="42"/>
      <c r="O71" s="43"/>
      <c r="P71" s="43"/>
      <c r="Q71" s="43"/>
      <c r="R71" s="43"/>
    </row>
    <row r="72" spans="1:18" x14ac:dyDescent="0.2">
      <c r="A72" s="47" t="s">
        <v>1413</v>
      </c>
      <c r="B72" s="40">
        <v>1437</v>
      </c>
      <c r="C72" s="45">
        <v>573</v>
      </c>
      <c r="D72" s="40">
        <v>2010</v>
      </c>
      <c r="E72" s="44">
        <v>79.83</v>
      </c>
      <c r="F72" s="44">
        <v>79.83</v>
      </c>
      <c r="G72" s="44">
        <v>31.83</v>
      </c>
      <c r="H72" s="44">
        <v>31.83</v>
      </c>
      <c r="I72" s="44">
        <v>55.83</v>
      </c>
      <c r="J72" s="44">
        <v>55.83</v>
      </c>
      <c r="K72" s="41"/>
      <c r="L72" s="42"/>
      <c r="M72" s="42"/>
      <c r="N72" s="42"/>
      <c r="O72" s="43"/>
      <c r="P72" s="43"/>
      <c r="Q72" s="43"/>
      <c r="R72" s="43"/>
    </row>
    <row r="73" spans="1:18" x14ac:dyDescent="0.2">
      <c r="A73" s="47" t="s">
        <v>1410</v>
      </c>
      <c r="B73" s="45"/>
      <c r="C73" s="45">
        <v>813</v>
      </c>
      <c r="D73" s="45">
        <v>813</v>
      </c>
      <c r="E73" s="44"/>
      <c r="F73" s="44"/>
      <c r="G73" s="44">
        <v>45.17</v>
      </c>
      <c r="H73" s="44">
        <v>45.17</v>
      </c>
      <c r="I73" s="44">
        <v>22.58</v>
      </c>
      <c r="J73" s="44">
        <v>22.58</v>
      </c>
      <c r="K73" s="41"/>
      <c r="L73" s="42"/>
      <c r="M73" s="42"/>
      <c r="N73" s="42"/>
      <c r="O73" s="43"/>
      <c r="P73" s="43"/>
      <c r="Q73" s="43"/>
      <c r="R73" s="43"/>
    </row>
    <row r="74" spans="1:18" x14ac:dyDescent="0.2">
      <c r="A74" s="47" t="s">
        <v>1410</v>
      </c>
      <c r="B74" s="40">
        <v>1557</v>
      </c>
      <c r="C74" s="45"/>
      <c r="D74" s="40">
        <v>1557</v>
      </c>
      <c r="E74" s="44">
        <v>86.5</v>
      </c>
      <c r="F74" s="44">
        <v>86.5</v>
      </c>
      <c r="G74" s="44"/>
      <c r="H74" s="44"/>
      <c r="I74" s="44">
        <v>43.25</v>
      </c>
      <c r="J74" s="44">
        <v>43.25</v>
      </c>
      <c r="K74" s="41"/>
      <c r="L74" s="42"/>
      <c r="M74" s="42"/>
      <c r="N74" s="42"/>
      <c r="O74" s="43"/>
      <c r="P74" s="43"/>
      <c r="Q74" s="43"/>
      <c r="R74" s="43"/>
    </row>
    <row r="75" spans="1:18" x14ac:dyDescent="0.2">
      <c r="A75" s="47" t="s">
        <v>1408</v>
      </c>
      <c r="B75" s="45"/>
      <c r="C75" s="45">
        <v>138</v>
      </c>
      <c r="D75" s="45">
        <v>138</v>
      </c>
      <c r="E75" s="44"/>
      <c r="F75" s="44"/>
      <c r="G75" s="44">
        <v>7.67</v>
      </c>
      <c r="H75" s="44">
        <v>7.67</v>
      </c>
      <c r="I75" s="44">
        <v>3.83</v>
      </c>
      <c r="J75" s="44">
        <v>3.83</v>
      </c>
      <c r="K75" s="41"/>
      <c r="L75" s="42"/>
      <c r="M75" s="42"/>
      <c r="N75" s="42"/>
      <c r="O75" s="43"/>
      <c r="P75" s="43"/>
      <c r="Q75" s="43"/>
      <c r="R75" s="43"/>
    </row>
    <row r="76" spans="1:18" x14ac:dyDescent="0.2">
      <c r="A76" s="47" t="s">
        <v>1832</v>
      </c>
      <c r="B76" s="45">
        <v>120</v>
      </c>
      <c r="C76" s="45">
        <v>102</v>
      </c>
      <c r="D76" s="45">
        <v>222</v>
      </c>
      <c r="E76" s="44">
        <v>6.67</v>
      </c>
      <c r="F76" s="44">
        <v>6.67</v>
      </c>
      <c r="G76" s="44">
        <v>5.67</v>
      </c>
      <c r="H76" s="44">
        <v>5.67</v>
      </c>
      <c r="I76" s="44">
        <v>6.17</v>
      </c>
      <c r="J76" s="44">
        <v>6.17</v>
      </c>
      <c r="K76" s="41"/>
      <c r="L76" s="42"/>
      <c r="M76" s="42"/>
      <c r="N76" s="42"/>
      <c r="O76" s="43"/>
      <c r="P76" s="43"/>
      <c r="Q76" s="43"/>
      <c r="R76" s="43"/>
    </row>
    <row r="77" spans="1:18" x14ac:dyDescent="0.2">
      <c r="A77" s="47" t="s">
        <v>1407</v>
      </c>
      <c r="B77" s="45">
        <v>105</v>
      </c>
      <c r="C77" s="45"/>
      <c r="D77" s="45">
        <v>105</v>
      </c>
      <c r="E77" s="44">
        <v>5.83</v>
      </c>
      <c r="F77" s="44">
        <v>5.83</v>
      </c>
      <c r="G77" s="44"/>
      <c r="H77" s="44"/>
      <c r="I77" s="44">
        <v>2.92</v>
      </c>
      <c r="J77" s="44">
        <v>2.92</v>
      </c>
      <c r="K77" s="41"/>
      <c r="L77" s="42"/>
      <c r="M77" s="42"/>
      <c r="N77" s="42"/>
      <c r="O77" s="43"/>
      <c r="P77" s="43"/>
      <c r="Q77" s="43"/>
      <c r="R77" s="43"/>
    </row>
    <row r="78" spans="1:18" x14ac:dyDescent="0.2">
      <c r="A78" s="47" t="s">
        <v>1831</v>
      </c>
      <c r="B78" s="45">
        <v>21</v>
      </c>
      <c r="C78" s="45">
        <v>38</v>
      </c>
      <c r="D78" s="45">
        <v>59</v>
      </c>
      <c r="E78" s="44">
        <v>1.17</v>
      </c>
      <c r="F78" s="44">
        <v>1.17</v>
      </c>
      <c r="G78" s="44">
        <v>2.11</v>
      </c>
      <c r="H78" s="44">
        <v>2.11</v>
      </c>
      <c r="I78" s="44">
        <v>1.64</v>
      </c>
      <c r="J78" s="44">
        <v>1.64</v>
      </c>
      <c r="K78" s="41"/>
      <c r="L78" s="42"/>
      <c r="M78" s="42"/>
      <c r="N78" s="42"/>
      <c r="O78" s="43"/>
      <c r="P78" s="43"/>
      <c r="Q78" s="43"/>
      <c r="R78" s="43"/>
    </row>
    <row r="79" spans="1:18" x14ac:dyDescent="0.2">
      <c r="A79" s="47" t="s">
        <v>1830</v>
      </c>
      <c r="B79" s="45">
        <v>94</v>
      </c>
      <c r="C79" s="45">
        <v>19</v>
      </c>
      <c r="D79" s="45">
        <v>113</v>
      </c>
      <c r="E79" s="44">
        <v>5.22</v>
      </c>
      <c r="F79" s="44">
        <v>5.22</v>
      </c>
      <c r="G79" s="44">
        <v>1.06</v>
      </c>
      <c r="H79" s="44">
        <v>1.06</v>
      </c>
      <c r="I79" s="44">
        <v>3.14</v>
      </c>
      <c r="J79" s="44">
        <v>3.14</v>
      </c>
      <c r="K79" s="41"/>
      <c r="L79" s="42"/>
      <c r="M79" s="42"/>
      <c r="N79" s="42"/>
      <c r="O79" s="43"/>
      <c r="P79" s="43"/>
      <c r="Q79" s="43"/>
      <c r="R79" s="43"/>
    </row>
    <row r="80" spans="1:18" x14ac:dyDescent="0.2">
      <c r="A80" s="47" t="s">
        <v>1829</v>
      </c>
      <c r="B80" s="45">
        <v>20</v>
      </c>
      <c r="C80" s="45">
        <v>95</v>
      </c>
      <c r="D80" s="45">
        <v>115</v>
      </c>
      <c r="E80" s="44">
        <v>1.1100000000000001</v>
      </c>
      <c r="F80" s="44">
        <v>1.1100000000000001</v>
      </c>
      <c r="G80" s="44">
        <v>5.28</v>
      </c>
      <c r="H80" s="44">
        <v>5.28</v>
      </c>
      <c r="I80" s="44">
        <v>3.19</v>
      </c>
      <c r="J80" s="44">
        <v>3.19</v>
      </c>
      <c r="K80" s="41"/>
      <c r="L80" s="42"/>
      <c r="M80" s="42"/>
      <c r="N80" s="42"/>
      <c r="O80" s="43"/>
      <c r="P80" s="43"/>
      <c r="Q80" s="43"/>
      <c r="R80" s="43"/>
    </row>
    <row r="81" spans="1:18" x14ac:dyDescent="0.2">
      <c r="A81" s="64" t="s">
        <v>1828</v>
      </c>
      <c r="B81" s="69">
        <v>3107</v>
      </c>
      <c r="C81" s="69">
        <v>1572</v>
      </c>
      <c r="D81" s="69">
        <v>4679</v>
      </c>
      <c r="E81" s="70">
        <v>172.59</v>
      </c>
      <c r="F81" s="70">
        <v>172.59</v>
      </c>
      <c r="G81" s="70">
        <v>87.33</v>
      </c>
      <c r="H81" s="70">
        <v>87.33</v>
      </c>
      <c r="I81" s="70">
        <v>129.97999999999999</v>
      </c>
      <c r="J81" s="70">
        <v>129.97999999999999</v>
      </c>
      <c r="K81" s="71"/>
      <c r="L81" s="72"/>
      <c r="M81" s="72"/>
      <c r="N81" s="72"/>
      <c r="O81" s="73"/>
      <c r="P81" s="73"/>
      <c r="Q81" s="73"/>
      <c r="R81" s="73"/>
    </row>
    <row r="82" spans="1:18" x14ac:dyDescent="0.2">
      <c r="A82" s="47" t="s">
        <v>1827</v>
      </c>
      <c r="B82" s="45"/>
      <c r="C82" s="45">
        <v>9</v>
      </c>
      <c r="D82" s="45">
        <v>9</v>
      </c>
      <c r="E82" s="44"/>
      <c r="F82" s="44"/>
      <c r="G82" s="44">
        <v>0.5</v>
      </c>
      <c r="H82" s="44">
        <v>0.5</v>
      </c>
      <c r="I82" s="44">
        <v>0.25</v>
      </c>
      <c r="J82" s="44">
        <v>0.25</v>
      </c>
      <c r="K82" s="41"/>
      <c r="L82" s="42"/>
      <c r="M82" s="42"/>
      <c r="N82" s="42"/>
      <c r="O82" s="43"/>
      <c r="P82" s="43"/>
      <c r="Q82" s="43"/>
      <c r="R82" s="43"/>
    </row>
    <row r="83" spans="1:18" x14ac:dyDescent="0.2">
      <c r="A83" s="47" t="s">
        <v>1826</v>
      </c>
      <c r="B83" s="45">
        <v>9</v>
      </c>
      <c r="C83" s="45"/>
      <c r="D83" s="45">
        <v>9</v>
      </c>
      <c r="E83" s="44">
        <v>0.5</v>
      </c>
      <c r="F83" s="44">
        <v>0.5</v>
      </c>
      <c r="G83" s="44"/>
      <c r="H83" s="44"/>
      <c r="I83" s="44">
        <v>0.25</v>
      </c>
      <c r="J83" s="44">
        <v>0.25</v>
      </c>
      <c r="K83" s="41"/>
      <c r="L83" s="42"/>
      <c r="M83" s="42"/>
      <c r="N83" s="42"/>
      <c r="O83" s="43"/>
      <c r="P83" s="43"/>
      <c r="Q83" s="43"/>
      <c r="R83" s="43"/>
    </row>
    <row r="84" spans="1:18" x14ac:dyDescent="0.2">
      <c r="A84" s="47" t="s">
        <v>1825</v>
      </c>
      <c r="B84" s="45">
        <v>24</v>
      </c>
      <c r="C84" s="45"/>
      <c r="D84" s="45">
        <v>24</v>
      </c>
      <c r="E84" s="44">
        <v>1.33</v>
      </c>
      <c r="F84" s="44">
        <v>1.33</v>
      </c>
      <c r="G84" s="44"/>
      <c r="H84" s="44"/>
      <c r="I84" s="44">
        <v>0.67</v>
      </c>
      <c r="J84" s="44">
        <v>0.67</v>
      </c>
      <c r="K84" s="41"/>
      <c r="L84" s="42"/>
      <c r="M84" s="42"/>
      <c r="N84" s="42"/>
      <c r="O84" s="43"/>
      <c r="P84" s="43"/>
      <c r="Q84" s="43"/>
      <c r="R84" s="43"/>
    </row>
    <row r="85" spans="1:18" x14ac:dyDescent="0.2">
      <c r="A85" s="47" t="s">
        <v>1824</v>
      </c>
      <c r="B85" s="45">
        <v>8</v>
      </c>
      <c r="C85" s="45"/>
      <c r="D85" s="45">
        <v>8</v>
      </c>
      <c r="E85" s="44">
        <v>0.44</v>
      </c>
      <c r="F85" s="44">
        <v>0.44</v>
      </c>
      <c r="G85" s="44"/>
      <c r="H85" s="44"/>
      <c r="I85" s="44">
        <v>0.22</v>
      </c>
      <c r="J85" s="44">
        <v>0.22</v>
      </c>
      <c r="K85" s="41"/>
      <c r="L85" s="42"/>
      <c r="M85" s="42"/>
      <c r="N85" s="42"/>
      <c r="O85" s="43"/>
      <c r="P85" s="43"/>
      <c r="Q85" s="43"/>
      <c r="R85" s="43"/>
    </row>
    <row r="86" spans="1:18" x14ac:dyDescent="0.2">
      <c r="A86" s="47" t="s">
        <v>1823</v>
      </c>
      <c r="B86" s="45"/>
      <c r="C86" s="45">
        <v>9</v>
      </c>
      <c r="D86" s="45">
        <v>9</v>
      </c>
      <c r="E86" s="44"/>
      <c r="F86" s="44"/>
      <c r="G86" s="44">
        <v>0.5</v>
      </c>
      <c r="H86" s="44">
        <v>0.5</v>
      </c>
      <c r="I86" s="44">
        <v>0.25</v>
      </c>
      <c r="J86" s="44">
        <v>0.25</v>
      </c>
      <c r="K86" s="41"/>
      <c r="L86" s="42"/>
      <c r="M86" s="42"/>
      <c r="N86" s="42"/>
      <c r="O86" s="43"/>
      <c r="P86" s="43"/>
      <c r="Q86" s="43"/>
      <c r="R86" s="43"/>
    </row>
    <row r="87" spans="1:18" x14ac:dyDescent="0.2">
      <c r="A87" s="47" t="s">
        <v>1822</v>
      </c>
      <c r="B87" s="45">
        <v>9</v>
      </c>
      <c r="C87" s="45"/>
      <c r="D87" s="45">
        <v>9</v>
      </c>
      <c r="E87" s="44">
        <v>0.5</v>
      </c>
      <c r="F87" s="44">
        <v>0.5</v>
      </c>
      <c r="G87" s="44"/>
      <c r="H87" s="44"/>
      <c r="I87" s="44">
        <v>0.25</v>
      </c>
      <c r="J87" s="44">
        <v>0.25</v>
      </c>
      <c r="K87" s="41"/>
      <c r="L87" s="42"/>
      <c r="M87" s="42"/>
      <c r="N87" s="42"/>
      <c r="O87" s="43"/>
      <c r="P87" s="43"/>
      <c r="Q87" s="43"/>
      <c r="R87" s="43"/>
    </row>
    <row r="88" spans="1:18" x14ac:dyDescent="0.2">
      <c r="A88" s="47" t="s">
        <v>1821</v>
      </c>
      <c r="B88" s="45">
        <v>24</v>
      </c>
      <c r="C88" s="45"/>
      <c r="D88" s="45">
        <v>24</v>
      </c>
      <c r="E88" s="44">
        <v>1.33</v>
      </c>
      <c r="F88" s="44">
        <v>1.33</v>
      </c>
      <c r="G88" s="44"/>
      <c r="H88" s="44"/>
      <c r="I88" s="44">
        <v>0.67</v>
      </c>
      <c r="J88" s="44">
        <v>0.67</v>
      </c>
      <c r="K88" s="41"/>
      <c r="L88" s="42"/>
      <c r="M88" s="42"/>
      <c r="N88" s="42"/>
      <c r="O88" s="43"/>
      <c r="P88" s="43"/>
      <c r="Q88" s="43"/>
      <c r="R88" s="43"/>
    </row>
    <row r="89" spans="1:18" x14ac:dyDescent="0.2">
      <c r="A89" s="47" t="s">
        <v>1419</v>
      </c>
      <c r="B89" s="40">
        <v>1863</v>
      </c>
      <c r="C89" s="45">
        <v>666</v>
      </c>
      <c r="D89" s="40">
        <v>2529</v>
      </c>
      <c r="E89" s="44">
        <v>103.5</v>
      </c>
      <c r="F89" s="44">
        <v>103.5</v>
      </c>
      <c r="G89" s="44">
        <v>37</v>
      </c>
      <c r="H89" s="44">
        <v>37</v>
      </c>
      <c r="I89" s="44">
        <v>70.25</v>
      </c>
      <c r="J89" s="44">
        <v>70.25</v>
      </c>
      <c r="K89" s="41"/>
      <c r="L89" s="42"/>
      <c r="M89" s="42"/>
      <c r="N89" s="42"/>
      <c r="O89" s="43"/>
      <c r="P89" s="43"/>
      <c r="Q89" s="43"/>
      <c r="R89" s="43"/>
    </row>
    <row r="90" spans="1:18" x14ac:dyDescent="0.2">
      <c r="A90" s="47" t="s">
        <v>1820</v>
      </c>
      <c r="B90" s="45"/>
      <c r="C90" s="45">
        <v>138</v>
      </c>
      <c r="D90" s="45">
        <v>138</v>
      </c>
      <c r="E90" s="44"/>
      <c r="F90" s="44"/>
      <c r="G90" s="44">
        <v>7.67</v>
      </c>
      <c r="H90" s="44">
        <v>7.67</v>
      </c>
      <c r="I90" s="44">
        <v>3.83</v>
      </c>
      <c r="J90" s="44">
        <v>3.83</v>
      </c>
      <c r="K90" s="41"/>
      <c r="L90" s="42"/>
      <c r="M90" s="42"/>
      <c r="N90" s="42"/>
      <c r="O90" s="43"/>
      <c r="P90" s="43"/>
      <c r="Q90" s="43"/>
      <c r="R90" s="43"/>
    </row>
    <row r="91" spans="1:18" x14ac:dyDescent="0.2">
      <c r="A91" s="47" t="s">
        <v>1819</v>
      </c>
      <c r="B91" s="45">
        <v>87</v>
      </c>
      <c r="C91" s="45"/>
      <c r="D91" s="45">
        <v>87</v>
      </c>
      <c r="E91" s="44">
        <v>4.83</v>
      </c>
      <c r="F91" s="44">
        <v>4.83</v>
      </c>
      <c r="G91" s="44"/>
      <c r="H91" s="44"/>
      <c r="I91" s="44">
        <v>2.42</v>
      </c>
      <c r="J91" s="44">
        <v>2.42</v>
      </c>
      <c r="K91" s="41"/>
      <c r="L91" s="42"/>
      <c r="M91" s="42"/>
      <c r="N91" s="42"/>
      <c r="O91" s="43"/>
      <c r="P91" s="43"/>
      <c r="Q91" s="43"/>
      <c r="R91" s="43"/>
    </row>
    <row r="92" spans="1:18" x14ac:dyDescent="0.2">
      <c r="A92" s="47" t="s">
        <v>1818</v>
      </c>
      <c r="B92" s="45">
        <v>6</v>
      </c>
      <c r="C92" s="45">
        <v>279</v>
      </c>
      <c r="D92" s="45">
        <v>285</v>
      </c>
      <c r="E92" s="44">
        <v>0.33</v>
      </c>
      <c r="F92" s="44">
        <v>0.33</v>
      </c>
      <c r="G92" s="44">
        <v>15.5</v>
      </c>
      <c r="H92" s="44">
        <v>15.5</v>
      </c>
      <c r="I92" s="44">
        <v>7.92</v>
      </c>
      <c r="J92" s="44">
        <v>7.92</v>
      </c>
      <c r="K92" s="41"/>
      <c r="L92" s="42"/>
      <c r="M92" s="42"/>
      <c r="N92" s="42"/>
      <c r="O92" s="43"/>
      <c r="P92" s="43"/>
      <c r="Q92" s="43"/>
      <c r="R92" s="43"/>
    </row>
    <row r="93" spans="1:18" x14ac:dyDescent="0.2">
      <c r="A93" s="47" t="s">
        <v>1406</v>
      </c>
      <c r="B93" s="45">
        <v>201</v>
      </c>
      <c r="C93" s="45">
        <v>24</v>
      </c>
      <c r="D93" s="45">
        <v>225</v>
      </c>
      <c r="E93" s="44">
        <v>11.17</v>
      </c>
      <c r="F93" s="44">
        <v>11.17</v>
      </c>
      <c r="G93" s="44">
        <v>1.33</v>
      </c>
      <c r="H93" s="44">
        <v>1.33</v>
      </c>
      <c r="I93" s="44">
        <v>6.25</v>
      </c>
      <c r="J93" s="44">
        <v>6.25</v>
      </c>
      <c r="K93" s="41"/>
      <c r="L93" s="42"/>
      <c r="M93" s="42"/>
      <c r="N93" s="42"/>
      <c r="O93" s="43"/>
      <c r="P93" s="43"/>
      <c r="Q93" s="43"/>
      <c r="R93" s="43"/>
    </row>
    <row r="94" spans="1:18" x14ac:dyDescent="0.2">
      <c r="A94" s="47" t="s">
        <v>1817</v>
      </c>
      <c r="B94" s="45">
        <v>60</v>
      </c>
      <c r="C94" s="45">
        <v>87</v>
      </c>
      <c r="D94" s="45">
        <v>147</v>
      </c>
      <c r="E94" s="44">
        <v>3.33</v>
      </c>
      <c r="F94" s="44">
        <v>3.33</v>
      </c>
      <c r="G94" s="44">
        <v>4.83</v>
      </c>
      <c r="H94" s="44">
        <v>4.83</v>
      </c>
      <c r="I94" s="44">
        <v>4.08</v>
      </c>
      <c r="J94" s="44">
        <v>4.08</v>
      </c>
      <c r="K94" s="41"/>
      <c r="L94" s="42"/>
      <c r="M94" s="42"/>
      <c r="N94" s="42"/>
      <c r="O94" s="43"/>
      <c r="P94" s="43"/>
      <c r="Q94" s="43"/>
      <c r="R94" s="43"/>
    </row>
    <row r="95" spans="1:18" x14ac:dyDescent="0.2">
      <c r="A95" s="47" t="s">
        <v>1816</v>
      </c>
      <c r="B95" s="45">
        <v>111</v>
      </c>
      <c r="C95" s="45">
        <v>60</v>
      </c>
      <c r="D95" s="45">
        <v>171</v>
      </c>
      <c r="E95" s="44">
        <v>6.17</v>
      </c>
      <c r="F95" s="44">
        <v>6.17</v>
      </c>
      <c r="G95" s="44">
        <v>3.33</v>
      </c>
      <c r="H95" s="44">
        <v>3.33</v>
      </c>
      <c r="I95" s="44">
        <v>4.75</v>
      </c>
      <c r="J95" s="44">
        <v>4.75</v>
      </c>
      <c r="K95" s="41"/>
      <c r="L95" s="42"/>
      <c r="M95" s="42"/>
      <c r="N95" s="42"/>
      <c r="O95" s="43"/>
      <c r="P95" s="43"/>
      <c r="Q95" s="43"/>
      <c r="R95" s="43"/>
    </row>
    <row r="96" spans="1:18" x14ac:dyDescent="0.2">
      <c r="A96" s="47" t="s">
        <v>1815</v>
      </c>
      <c r="B96" s="45">
        <v>57</v>
      </c>
      <c r="C96" s="45"/>
      <c r="D96" s="45">
        <v>57</v>
      </c>
      <c r="E96" s="44">
        <v>3.17</v>
      </c>
      <c r="F96" s="44">
        <v>3.17</v>
      </c>
      <c r="G96" s="44"/>
      <c r="H96" s="44"/>
      <c r="I96" s="44">
        <v>1.58</v>
      </c>
      <c r="J96" s="44">
        <v>1.58</v>
      </c>
      <c r="K96" s="41"/>
      <c r="L96" s="42"/>
      <c r="M96" s="42"/>
      <c r="N96" s="42"/>
      <c r="O96" s="43"/>
      <c r="P96" s="43"/>
      <c r="Q96" s="43"/>
      <c r="R96" s="43"/>
    </row>
    <row r="97" spans="1:18" x14ac:dyDescent="0.2">
      <c r="A97" s="47" t="s">
        <v>1814</v>
      </c>
      <c r="B97" s="45">
        <v>6</v>
      </c>
      <c r="C97" s="45"/>
      <c r="D97" s="45">
        <v>6</v>
      </c>
      <c r="E97" s="44">
        <v>0.33</v>
      </c>
      <c r="F97" s="44">
        <v>0.33</v>
      </c>
      <c r="G97" s="44"/>
      <c r="H97" s="44"/>
      <c r="I97" s="44">
        <v>0.17</v>
      </c>
      <c r="J97" s="44">
        <v>0.17</v>
      </c>
      <c r="K97" s="41"/>
      <c r="L97" s="42"/>
      <c r="M97" s="42"/>
      <c r="N97" s="42"/>
      <c r="O97" s="43"/>
      <c r="P97" s="43"/>
      <c r="Q97" s="43"/>
      <c r="R97" s="43"/>
    </row>
    <row r="98" spans="1:18" x14ac:dyDescent="0.2">
      <c r="A98" s="47" t="s">
        <v>1405</v>
      </c>
      <c r="B98" s="45">
        <v>114</v>
      </c>
      <c r="C98" s="45">
        <v>180</v>
      </c>
      <c r="D98" s="45">
        <v>294</v>
      </c>
      <c r="E98" s="44">
        <v>6.33</v>
      </c>
      <c r="F98" s="44">
        <v>6.33</v>
      </c>
      <c r="G98" s="44">
        <v>10</v>
      </c>
      <c r="H98" s="44">
        <v>10</v>
      </c>
      <c r="I98" s="44">
        <v>8.17</v>
      </c>
      <c r="J98" s="44">
        <v>8.17</v>
      </c>
      <c r="K98" s="41"/>
      <c r="L98" s="42"/>
      <c r="M98" s="42"/>
      <c r="N98" s="42"/>
      <c r="O98" s="43"/>
      <c r="P98" s="43"/>
      <c r="Q98" s="43"/>
      <c r="R98" s="43"/>
    </row>
    <row r="99" spans="1:18" x14ac:dyDescent="0.2">
      <c r="A99" s="47" t="s">
        <v>1404</v>
      </c>
      <c r="B99" s="45">
        <v>297</v>
      </c>
      <c r="C99" s="45">
        <v>120</v>
      </c>
      <c r="D99" s="45">
        <v>417</v>
      </c>
      <c r="E99" s="44">
        <v>16.5</v>
      </c>
      <c r="F99" s="44">
        <v>16.5</v>
      </c>
      <c r="G99" s="44">
        <v>6.67</v>
      </c>
      <c r="H99" s="44">
        <v>6.67</v>
      </c>
      <c r="I99" s="44">
        <v>11.58</v>
      </c>
      <c r="J99" s="44">
        <v>11.58</v>
      </c>
      <c r="K99" s="41"/>
      <c r="L99" s="42"/>
      <c r="M99" s="42"/>
      <c r="N99" s="42"/>
      <c r="O99" s="43"/>
      <c r="P99" s="43"/>
      <c r="Q99" s="43"/>
      <c r="R99" s="43"/>
    </row>
    <row r="100" spans="1:18" x14ac:dyDescent="0.2">
      <c r="A100" s="47" t="s">
        <v>1403</v>
      </c>
      <c r="B100" s="45">
        <v>231</v>
      </c>
      <c r="C100" s="45"/>
      <c r="D100" s="45">
        <v>231</v>
      </c>
      <c r="E100" s="44">
        <v>12.83</v>
      </c>
      <c r="F100" s="44">
        <v>12.83</v>
      </c>
      <c r="G100" s="44"/>
      <c r="H100" s="44"/>
      <c r="I100" s="44">
        <v>6.42</v>
      </c>
      <c r="J100" s="44">
        <v>6.42</v>
      </c>
      <c r="K100" s="41"/>
      <c r="L100" s="42"/>
      <c r="M100" s="42"/>
      <c r="N100" s="42"/>
      <c r="O100" s="43"/>
      <c r="P100" s="43"/>
      <c r="Q100" s="43"/>
      <c r="R100" s="43"/>
    </row>
    <row r="101" spans="1:18" x14ac:dyDescent="0.2">
      <c r="A101" s="64" t="s">
        <v>1813</v>
      </c>
      <c r="B101" s="69">
        <v>48954</v>
      </c>
      <c r="C101" s="69">
        <v>36309</v>
      </c>
      <c r="D101" s="69">
        <v>85263</v>
      </c>
      <c r="E101" s="106">
        <v>2719.69</v>
      </c>
      <c r="F101" s="106">
        <v>2719.69</v>
      </c>
      <c r="G101" s="106">
        <v>2017.14</v>
      </c>
      <c r="H101" s="106">
        <v>2017.14</v>
      </c>
      <c r="I101" s="106">
        <v>2368.41</v>
      </c>
      <c r="J101" s="106">
        <v>2368.41</v>
      </c>
      <c r="K101" s="71"/>
      <c r="L101" s="72"/>
      <c r="M101" s="72"/>
      <c r="N101" s="72"/>
      <c r="O101" s="73"/>
      <c r="P101" s="73"/>
      <c r="Q101" s="73"/>
      <c r="R101" s="73"/>
    </row>
    <row r="102" spans="1:18" x14ac:dyDescent="0.2">
      <c r="A102" s="47" t="s">
        <v>1455</v>
      </c>
      <c r="B102" s="40">
        <v>2217</v>
      </c>
      <c r="C102" s="40">
        <v>1194</v>
      </c>
      <c r="D102" s="40">
        <v>3411</v>
      </c>
      <c r="E102" s="44">
        <v>123.17</v>
      </c>
      <c r="F102" s="44">
        <v>123.17</v>
      </c>
      <c r="G102" s="44">
        <v>66.33</v>
      </c>
      <c r="H102" s="44">
        <v>66.33</v>
      </c>
      <c r="I102" s="44">
        <v>94.75</v>
      </c>
      <c r="J102" s="44">
        <v>94.75</v>
      </c>
      <c r="K102" s="41"/>
      <c r="L102" s="42"/>
      <c r="M102" s="42"/>
      <c r="N102" s="42"/>
      <c r="O102" s="43"/>
      <c r="P102" s="43"/>
      <c r="Q102" s="43"/>
      <c r="R102" s="43"/>
    </row>
    <row r="103" spans="1:18" x14ac:dyDescent="0.2">
      <c r="A103" s="47" t="s">
        <v>1454</v>
      </c>
      <c r="B103" s="40">
        <v>2811</v>
      </c>
      <c r="C103" s="40">
        <v>1575</v>
      </c>
      <c r="D103" s="40">
        <v>4386</v>
      </c>
      <c r="E103" s="44">
        <v>156.16999999999999</v>
      </c>
      <c r="F103" s="44">
        <v>156.16999999999999</v>
      </c>
      <c r="G103" s="44">
        <v>87.5</v>
      </c>
      <c r="H103" s="44">
        <v>87.5</v>
      </c>
      <c r="I103" s="44">
        <v>121.83</v>
      </c>
      <c r="J103" s="44">
        <v>121.83</v>
      </c>
      <c r="K103" s="41"/>
      <c r="L103" s="42"/>
      <c r="M103" s="42"/>
      <c r="N103" s="42"/>
      <c r="O103" s="43"/>
      <c r="P103" s="43"/>
      <c r="Q103" s="43"/>
      <c r="R103" s="43"/>
    </row>
    <row r="104" spans="1:18" x14ac:dyDescent="0.2">
      <c r="A104" s="47" t="s">
        <v>1812</v>
      </c>
      <c r="B104" s="45">
        <v>939</v>
      </c>
      <c r="C104" s="45"/>
      <c r="D104" s="45">
        <v>939</v>
      </c>
      <c r="E104" s="44">
        <v>52.17</v>
      </c>
      <c r="F104" s="44">
        <v>52.17</v>
      </c>
      <c r="G104" s="44"/>
      <c r="H104" s="44"/>
      <c r="I104" s="44">
        <v>26.08</v>
      </c>
      <c r="J104" s="44">
        <v>26.08</v>
      </c>
      <c r="K104" s="41"/>
      <c r="L104" s="42"/>
      <c r="M104" s="42"/>
      <c r="N104" s="42"/>
      <c r="O104" s="43"/>
      <c r="P104" s="43"/>
      <c r="Q104" s="43"/>
      <c r="R104" s="43"/>
    </row>
    <row r="105" spans="1:18" x14ac:dyDescent="0.2">
      <c r="A105" s="47" t="s">
        <v>1811</v>
      </c>
      <c r="B105" s="45">
        <v>387</v>
      </c>
      <c r="C105" s="45">
        <v>177</v>
      </c>
      <c r="D105" s="45">
        <v>564</v>
      </c>
      <c r="E105" s="44">
        <v>21.5</v>
      </c>
      <c r="F105" s="44">
        <v>21.5</v>
      </c>
      <c r="G105" s="44">
        <v>9.83</v>
      </c>
      <c r="H105" s="44">
        <v>9.83</v>
      </c>
      <c r="I105" s="44">
        <v>15.67</v>
      </c>
      <c r="J105" s="44">
        <v>15.67</v>
      </c>
      <c r="K105" s="41"/>
      <c r="L105" s="42"/>
      <c r="M105" s="42"/>
      <c r="N105" s="42"/>
      <c r="O105" s="43"/>
      <c r="P105" s="43"/>
      <c r="Q105" s="43"/>
      <c r="R105" s="43"/>
    </row>
    <row r="106" spans="1:18" x14ac:dyDescent="0.2">
      <c r="A106" s="47" t="s">
        <v>1453</v>
      </c>
      <c r="B106" s="40">
        <v>1077</v>
      </c>
      <c r="C106" s="40">
        <v>1005</v>
      </c>
      <c r="D106" s="40">
        <v>2082</v>
      </c>
      <c r="E106" s="44">
        <v>59.83</v>
      </c>
      <c r="F106" s="44">
        <v>59.83</v>
      </c>
      <c r="G106" s="44">
        <v>55.83</v>
      </c>
      <c r="H106" s="44">
        <v>55.83</v>
      </c>
      <c r="I106" s="44">
        <v>57.83</v>
      </c>
      <c r="J106" s="44">
        <v>57.83</v>
      </c>
      <c r="K106" s="41"/>
      <c r="L106" s="42"/>
      <c r="M106" s="42"/>
      <c r="N106" s="42"/>
      <c r="O106" s="43"/>
      <c r="P106" s="43"/>
      <c r="Q106" s="43"/>
      <c r="R106" s="43"/>
    </row>
    <row r="107" spans="1:18" x14ac:dyDescent="0.2">
      <c r="A107" s="47" t="s">
        <v>1810</v>
      </c>
      <c r="B107" s="40">
        <v>3648</v>
      </c>
      <c r="C107" s="40">
        <v>1566</v>
      </c>
      <c r="D107" s="40">
        <v>5214</v>
      </c>
      <c r="E107" s="44">
        <v>202.67</v>
      </c>
      <c r="F107" s="44">
        <v>202.67</v>
      </c>
      <c r="G107" s="44">
        <v>87</v>
      </c>
      <c r="H107" s="44">
        <v>87</v>
      </c>
      <c r="I107" s="44">
        <v>144.83000000000001</v>
      </c>
      <c r="J107" s="44">
        <v>144.83000000000001</v>
      </c>
      <c r="K107" s="41"/>
      <c r="L107" s="42"/>
      <c r="M107" s="42"/>
      <c r="N107" s="42"/>
      <c r="O107" s="43"/>
      <c r="P107" s="43"/>
      <c r="Q107" s="43"/>
      <c r="R107" s="43"/>
    </row>
    <row r="108" spans="1:18" x14ac:dyDescent="0.2">
      <c r="A108" s="47" t="s">
        <v>1809</v>
      </c>
      <c r="B108" s="45"/>
      <c r="C108" s="45">
        <v>552</v>
      </c>
      <c r="D108" s="45">
        <v>552</v>
      </c>
      <c r="E108" s="44"/>
      <c r="F108" s="44"/>
      <c r="G108" s="44">
        <v>30.67</v>
      </c>
      <c r="H108" s="44">
        <v>30.67</v>
      </c>
      <c r="I108" s="44">
        <v>15.33</v>
      </c>
      <c r="J108" s="44">
        <v>15.33</v>
      </c>
      <c r="K108" s="41"/>
      <c r="L108" s="42"/>
      <c r="M108" s="42"/>
      <c r="N108" s="42"/>
      <c r="O108" s="43"/>
      <c r="P108" s="43"/>
      <c r="Q108" s="43"/>
      <c r="R108" s="43"/>
    </row>
    <row r="109" spans="1:18" x14ac:dyDescent="0.2">
      <c r="A109" s="47" t="s">
        <v>1452</v>
      </c>
      <c r="B109" s="45">
        <v>204</v>
      </c>
      <c r="C109" s="45">
        <v>438</v>
      </c>
      <c r="D109" s="45">
        <v>642</v>
      </c>
      <c r="E109" s="44">
        <v>11.33</v>
      </c>
      <c r="F109" s="44">
        <v>11.33</v>
      </c>
      <c r="G109" s="44">
        <v>24.33</v>
      </c>
      <c r="H109" s="44">
        <v>24.33</v>
      </c>
      <c r="I109" s="44">
        <v>17.829999999999998</v>
      </c>
      <c r="J109" s="44">
        <v>17.829999999999998</v>
      </c>
      <c r="K109" s="41"/>
      <c r="L109" s="42"/>
      <c r="M109" s="42"/>
      <c r="N109" s="42"/>
      <c r="O109" s="43"/>
      <c r="P109" s="43"/>
      <c r="Q109" s="43"/>
      <c r="R109" s="43"/>
    </row>
    <row r="110" spans="1:18" x14ac:dyDescent="0.2">
      <c r="A110" s="47" t="s">
        <v>1808</v>
      </c>
      <c r="B110" s="45">
        <v>105</v>
      </c>
      <c r="C110" s="45">
        <v>96</v>
      </c>
      <c r="D110" s="45">
        <v>201</v>
      </c>
      <c r="E110" s="44">
        <v>5.83</v>
      </c>
      <c r="F110" s="44">
        <v>5.83</v>
      </c>
      <c r="G110" s="44">
        <v>5.33</v>
      </c>
      <c r="H110" s="44">
        <v>5.33</v>
      </c>
      <c r="I110" s="44">
        <v>5.58</v>
      </c>
      <c r="J110" s="44">
        <v>5.58</v>
      </c>
      <c r="K110" s="41"/>
      <c r="L110" s="42"/>
      <c r="M110" s="42"/>
      <c r="N110" s="42"/>
      <c r="O110" s="43"/>
      <c r="P110" s="43"/>
      <c r="Q110" s="43"/>
      <c r="R110" s="43"/>
    </row>
    <row r="111" spans="1:18" x14ac:dyDescent="0.2">
      <c r="A111" s="47" t="s">
        <v>1807</v>
      </c>
      <c r="B111" s="45">
        <v>120</v>
      </c>
      <c r="C111" s="45"/>
      <c r="D111" s="45">
        <v>120</v>
      </c>
      <c r="E111" s="44">
        <v>6.67</v>
      </c>
      <c r="F111" s="44">
        <v>6.67</v>
      </c>
      <c r="G111" s="44"/>
      <c r="H111" s="44"/>
      <c r="I111" s="44">
        <v>3.33</v>
      </c>
      <c r="J111" s="44">
        <v>3.33</v>
      </c>
      <c r="K111" s="41"/>
      <c r="L111" s="42"/>
      <c r="M111" s="42"/>
      <c r="N111" s="42"/>
      <c r="O111" s="43"/>
      <c r="P111" s="43"/>
      <c r="Q111" s="43"/>
      <c r="R111" s="43"/>
    </row>
    <row r="112" spans="1:18" x14ac:dyDescent="0.2">
      <c r="A112" s="47" t="s">
        <v>1806</v>
      </c>
      <c r="B112" s="45"/>
      <c r="C112" s="45">
        <v>114</v>
      </c>
      <c r="D112" s="45">
        <v>114</v>
      </c>
      <c r="E112" s="44"/>
      <c r="F112" s="44"/>
      <c r="G112" s="44">
        <v>6.33</v>
      </c>
      <c r="H112" s="44">
        <v>6.33</v>
      </c>
      <c r="I112" s="44">
        <v>3.17</v>
      </c>
      <c r="J112" s="44">
        <v>3.17</v>
      </c>
      <c r="K112" s="41"/>
      <c r="L112" s="42"/>
      <c r="M112" s="42"/>
      <c r="N112" s="42"/>
      <c r="O112" s="43"/>
      <c r="P112" s="43"/>
      <c r="Q112" s="43"/>
      <c r="R112" s="43"/>
    </row>
    <row r="113" spans="1:18" x14ac:dyDescent="0.2">
      <c r="A113" s="47" t="s">
        <v>1805</v>
      </c>
      <c r="B113" s="45"/>
      <c r="C113" s="45">
        <v>81</v>
      </c>
      <c r="D113" s="45">
        <v>81</v>
      </c>
      <c r="E113" s="44"/>
      <c r="F113" s="44"/>
      <c r="G113" s="44">
        <v>4.5</v>
      </c>
      <c r="H113" s="44">
        <v>4.5</v>
      </c>
      <c r="I113" s="44">
        <v>2.25</v>
      </c>
      <c r="J113" s="44">
        <v>2.25</v>
      </c>
      <c r="K113" s="41"/>
      <c r="L113" s="42"/>
      <c r="M113" s="42"/>
      <c r="N113" s="42"/>
      <c r="O113" s="43"/>
      <c r="P113" s="43"/>
      <c r="Q113" s="43"/>
      <c r="R113" s="43"/>
    </row>
    <row r="114" spans="1:18" x14ac:dyDescent="0.2">
      <c r="A114" s="47" t="s">
        <v>1804</v>
      </c>
      <c r="B114" s="45">
        <v>315</v>
      </c>
      <c r="C114" s="40">
        <v>1212</v>
      </c>
      <c r="D114" s="40">
        <v>1527</v>
      </c>
      <c r="E114" s="44">
        <v>17.5</v>
      </c>
      <c r="F114" s="44">
        <v>17.5</v>
      </c>
      <c r="G114" s="44">
        <v>67.33</v>
      </c>
      <c r="H114" s="44">
        <v>67.33</v>
      </c>
      <c r="I114" s="44">
        <v>42.42</v>
      </c>
      <c r="J114" s="44">
        <v>42.42</v>
      </c>
      <c r="K114" s="41"/>
      <c r="L114" s="42"/>
      <c r="M114" s="42"/>
      <c r="N114" s="42"/>
      <c r="O114" s="43"/>
      <c r="P114" s="43"/>
      <c r="Q114" s="43"/>
      <c r="R114" s="43"/>
    </row>
    <row r="115" spans="1:18" x14ac:dyDescent="0.2">
      <c r="A115" s="47" t="s">
        <v>1451</v>
      </c>
      <c r="B115" s="45"/>
      <c r="C115" s="40">
        <v>1137</v>
      </c>
      <c r="D115" s="40">
        <v>1137</v>
      </c>
      <c r="E115" s="44"/>
      <c r="F115" s="44"/>
      <c r="G115" s="44">
        <v>63.17</v>
      </c>
      <c r="H115" s="44">
        <v>63.17</v>
      </c>
      <c r="I115" s="44">
        <v>31.58</v>
      </c>
      <c r="J115" s="44">
        <v>31.58</v>
      </c>
      <c r="K115" s="41"/>
      <c r="L115" s="42"/>
      <c r="M115" s="42"/>
      <c r="N115" s="42"/>
      <c r="O115" s="43"/>
      <c r="P115" s="43"/>
      <c r="Q115" s="43"/>
      <c r="R115" s="43"/>
    </row>
    <row r="116" spans="1:18" x14ac:dyDescent="0.2">
      <c r="A116" s="47" t="s">
        <v>1803</v>
      </c>
      <c r="B116" s="45"/>
      <c r="C116" s="45">
        <v>180</v>
      </c>
      <c r="D116" s="45">
        <v>180</v>
      </c>
      <c r="E116" s="44"/>
      <c r="F116" s="44"/>
      <c r="G116" s="44">
        <v>10</v>
      </c>
      <c r="H116" s="44">
        <v>10</v>
      </c>
      <c r="I116" s="44">
        <v>5</v>
      </c>
      <c r="J116" s="44">
        <v>5</v>
      </c>
      <c r="K116" s="41"/>
      <c r="L116" s="42"/>
      <c r="M116" s="42"/>
      <c r="N116" s="42"/>
      <c r="O116" s="43"/>
      <c r="P116" s="43"/>
      <c r="Q116" s="43"/>
      <c r="R116" s="43"/>
    </row>
    <row r="117" spans="1:18" x14ac:dyDescent="0.2">
      <c r="A117" s="47" t="s">
        <v>1802</v>
      </c>
      <c r="B117" s="45"/>
      <c r="C117" s="45">
        <v>429</v>
      </c>
      <c r="D117" s="45">
        <v>429</v>
      </c>
      <c r="E117" s="44"/>
      <c r="F117" s="44"/>
      <c r="G117" s="44">
        <v>23.83</v>
      </c>
      <c r="H117" s="44">
        <v>23.83</v>
      </c>
      <c r="I117" s="44">
        <v>11.92</v>
      </c>
      <c r="J117" s="44">
        <v>11.92</v>
      </c>
      <c r="K117" s="41"/>
      <c r="L117" s="42"/>
      <c r="M117" s="42"/>
      <c r="N117" s="42"/>
      <c r="O117" s="43"/>
      <c r="P117" s="43"/>
      <c r="Q117" s="43"/>
      <c r="R117" s="43"/>
    </row>
    <row r="118" spans="1:18" x14ac:dyDescent="0.2">
      <c r="A118" s="47" t="s">
        <v>1801</v>
      </c>
      <c r="B118" s="45">
        <v>93</v>
      </c>
      <c r="C118" s="45">
        <v>177</v>
      </c>
      <c r="D118" s="45">
        <v>270</v>
      </c>
      <c r="E118" s="44">
        <v>5.17</v>
      </c>
      <c r="F118" s="44">
        <v>5.17</v>
      </c>
      <c r="G118" s="44">
        <v>9.83</v>
      </c>
      <c r="H118" s="44">
        <v>9.83</v>
      </c>
      <c r="I118" s="44">
        <v>7.5</v>
      </c>
      <c r="J118" s="44">
        <v>7.5</v>
      </c>
      <c r="K118" s="41"/>
      <c r="L118" s="42"/>
      <c r="M118" s="42"/>
      <c r="N118" s="42"/>
      <c r="O118" s="43"/>
      <c r="P118" s="43"/>
      <c r="Q118" s="43"/>
      <c r="R118" s="43"/>
    </row>
    <row r="119" spans="1:18" x14ac:dyDescent="0.2">
      <c r="A119" s="47" t="s">
        <v>1450</v>
      </c>
      <c r="B119" s="45">
        <v>168</v>
      </c>
      <c r="C119" s="45">
        <v>144</v>
      </c>
      <c r="D119" s="45">
        <v>312</v>
      </c>
      <c r="E119" s="44">
        <v>9.33</v>
      </c>
      <c r="F119" s="44">
        <v>9.33</v>
      </c>
      <c r="G119" s="44">
        <v>8</v>
      </c>
      <c r="H119" s="44">
        <v>8</v>
      </c>
      <c r="I119" s="44">
        <v>8.67</v>
      </c>
      <c r="J119" s="44">
        <v>8.67</v>
      </c>
      <c r="K119" s="41"/>
      <c r="L119" s="42"/>
      <c r="M119" s="42"/>
      <c r="N119" s="42"/>
      <c r="O119" s="43"/>
      <c r="P119" s="43"/>
      <c r="Q119" s="43"/>
      <c r="R119" s="43"/>
    </row>
    <row r="120" spans="1:18" x14ac:dyDescent="0.2">
      <c r="A120" s="47" t="s">
        <v>1800</v>
      </c>
      <c r="B120" s="40">
        <v>1440</v>
      </c>
      <c r="C120" s="45">
        <v>537</v>
      </c>
      <c r="D120" s="40">
        <v>1977</v>
      </c>
      <c r="E120" s="44">
        <v>80</v>
      </c>
      <c r="F120" s="44">
        <v>80</v>
      </c>
      <c r="G120" s="44">
        <v>29.83</v>
      </c>
      <c r="H120" s="44">
        <v>29.83</v>
      </c>
      <c r="I120" s="44">
        <v>54.92</v>
      </c>
      <c r="J120" s="44">
        <v>54.92</v>
      </c>
      <c r="K120" s="41"/>
      <c r="L120" s="42"/>
      <c r="M120" s="42"/>
      <c r="N120" s="42"/>
      <c r="O120" s="43"/>
      <c r="P120" s="43"/>
      <c r="Q120" s="43"/>
      <c r="R120" s="43"/>
    </row>
    <row r="121" spans="1:18" x14ac:dyDescent="0.2">
      <c r="A121" s="47" t="s">
        <v>1449</v>
      </c>
      <c r="B121" s="45">
        <v>117</v>
      </c>
      <c r="C121" s="45">
        <v>225</v>
      </c>
      <c r="D121" s="45">
        <v>342</v>
      </c>
      <c r="E121" s="44">
        <v>6.5</v>
      </c>
      <c r="F121" s="44">
        <v>6.5</v>
      </c>
      <c r="G121" s="44">
        <v>12.5</v>
      </c>
      <c r="H121" s="44">
        <v>12.5</v>
      </c>
      <c r="I121" s="44">
        <v>9.5</v>
      </c>
      <c r="J121" s="44">
        <v>9.5</v>
      </c>
      <c r="K121" s="41"/>
      <c r="L121" s="42"/>
      <c r="M121" s="42"/>
      <c r="N121" s="42"/>
      <c r="O121" s="43"/>
      <c r="P121" s="43"/>
      <c r="Q121" s="43"/>
      <c r="R121" s="43"/>
    </row>
    <row r="122" spans="1:18" x14ac:dyDescent="0.2">
      <c r="A122" s="47" t="s">
        <v>1799</v>
      </c>
      <c r="B122" s="45"/>
      <c r="C122" s="45">
        <v>147</v>
      </c>
      <c r="D122" s="45">
        <v>147</v>
      </c>
      <c r="E122" s="44"/>
      <c r="F122" s="44"/>
      <c r="G122" s="44">
        <v>8.17</v>
      </c>
      <c r="H122" s="44">
        <v>8.17</v>
      </c>
      <c r="I122" s="44">
        <v>4.08</v>
      </c>
      <c r="J122" s="44">
        <v>4.08</v>
      </c>
      <c r="K122" s="41"/>
      <c r="L122" s="42"/>
      <c r="M122" s="42"/>
      <c r="N122" s="42"/>
      <c r="O122" s="43"/>
      <c r="P122" s="43"/>
      <c r="Q122" s="43"/>
      <c r="R122" s="43"/>
    </row>
    <row r="123" spans="1:18" x14ac:dyDescent="0.2">
      <c r="A123" s="47" t="s">
        <v>1798</v>
      </c>
      <c r="B123" s="45">
        <v>102</v>
      </c>
      <c r="C123" s="45">
        <v>108</v>
      </c>
      <c r="D123" s="45">
        <v>210</v>
      </c>
      <c r="E123" s="44">
        <v>5.67</v>
      </c>
      <c r="F123" s="44">
        <v>5.67</v>
      </c>
      <c r="G123" s="44">
        <v>6</v>
      </c>
      <c r="H123" s="44">
        <v>6</v>
      </c>
      <c r="I123" s="44">
        <v>5.83</v>
      </c>
      <c r="J123" s="44">
        <v>5.83</v>
      </c>
      <c r="K123" s="41"/>
      <c r="L123" s="42"/>
      <c r="M123" s="42"/>
      <c r="N123" s="42"/>
      <c r="O123" s="43"/>
      <c r="P123" s="43"/>
      <c r="Q123" s="43"/>
      <c r="R123" s="43"/>
    </row>
    <row r="124" spans="1:18" x14ac:dyDescent="0.2">
      <c r="A124" s="47" t="s">
        <v>1797</v>
      </c>
      <c r="B124" s="45">
        <v>120</v>
      </c>
      <c r="C124" s="45">
        <v>117</v>
      </c>
      <c r="D124" s="45">
        <v>237</v>
      </c>
      <c r="E124" s="44">
        <v>6.67</v>
      </c>
      <c r="F124" s="44">
        <v>6.67</v>
      </c>
      <c r="G124" s="44">
        <v>6.5</v>
      </c>
      <c r="H124" s="44">
        <v>6.5</v>
      </c>
      <c r="I124" s="44">
        <v>6.58</v>
      </c>
      <c r="J124" s="44">
        <v>6.58</v>
      </c>
      <c r="K124" s="41"/>
      <c r="L124" s="42"/>
      <c r="M124" s="42"/>
      <c r="N124" s="42"/>
      <c r="O124" s="43"/>
      <c r="P124" s="43"/>
      <c r="Q124" s="43"/>
      <c r="R124" s="43"/>
    </row>
    <row r="125" spans="1:18" x14ac:dyDescent="0.2">
      <c r="A125" s="47" t="s">
        <v>1796</v>
      </c>
      <c r="B125" s="45">
        <v>111</v>
      </c>
      <c r="C125" s="45">
        <v>117</v>
      </c>
      <c r="D125" s="45">
        <v>228</v>
      </c>
      <c r="E125" s="44">
        <v>6.17</v>
      </c>
      <c r="F125" s="44">
        <v>6.17</v>
      </c>
      <c r="G125" s="44">
        <v>6.5</v>
      </c>
      <c r="H125" s="44">
        <v>6.5</v>
      </c>
      <c r="I125" s="44">
        <v>6.33</v>
      </c>
      <c r="J125" s="44">
        <v>6.33</v>
      </c>
      <c r="K125" s="41"/>
      <c r="L125" s="42"/>
      <c r="M125" s="42"/>
      <c r="N125" s="42"/>
      <c r="O125" s="43"/>
      <c r="P125" s="43"/>
      <c r="Q125" s="43"/>
      <c r="R125" s="43"/>
    </row>
    <row r="126" spans="1:18" x14ac:dyDescent="0.2">
      <c r="A126" s="47" t="s">
        <v>1795</v>
      </c>
      <c r="B126" s="45">
        <v>117</v>
      </c>
      <c r="C126" s="45">
        <v>129</v>
      </c>
      <c r="D126" s="45">
        <v>246</v>
      </c>
      <c r="E126" s="44">
        <v>6.5</v>
      </c>
      <c r="F126" s="44">
        <v>6.5</v>
      </c>
      <c r="G126" s="44">
        <v>7.17</v>
      </c>
      <c r="H126" s="44">
        <v>7.17</v>
      </c>
      <c r="I126" s="44">
        <v>6.83</v>
      </c>
      <c r="J126" s="44">
        <v>6.83</v>
      </c>
      <c r="K126" s="41"/>
      <c r="L126" s="42"/>
      <c r="M126" s="42"/>
      <c r="N126" s="42"/>
      <c r="O126" s="43"/>
      <c r="P126" s="43"/>
      <c r="Q126" s="43"/>
      <c r="R126" s="43"/>
    </row>
    <row r="127" spans="1:18" x14ac:dyDescent="0.2">
      <c r="A127" s="47" t="s">
        <v>1794</v>
      </c>
      <c r="B127" s="45"/>
      <c r="C127" s="45">
        <v>96</v>
      </c>
      <c r="D127" s="45">
        <v>96</v>
      </c>
      <c r="E127" s="44"/>
      <c r="F127" s="44"/>
      <c r="G127" s="44">
        <v>5.33</v>
      </c>
      <c r="H127" s="44">
        <v>5.33</v>
      </c>
      <c r="I127" s="44">
        <v>2.67</v>
      </c>
      <c r="J127" s="44">
        <v>2.67</v>
      </c>
      <c r="K127" s="41"/>
      <c r="L127" s="42"/>
      <c r="M127" s="42"/>
      <c r="N127" s="42"/>
      <c r="O127" s="43"/>
      <c r="P127" s="43"/>
      <c r="Q127" s="43"/>
      <c r="R127" s="43"/>
    </row>
    <row r="128" spans="1:18" x14ac:dyDescent="0.2">
      <c r="A128" s="47" t="s">
        <v>1793</v>
      </c>
      <c r="B128" s="45">
        <v>450</v>
      </c>
      <c r="C128" s="45">
        <v>453</v>
      </c>
      <c r="D128" s="45">
        <v>903</v>
      </c>
      <c r="E128" s="44">
        <v>25</v>
      </c>
      <c r="F128" s="44">
        <v>25</v>
      </c>
      <c r="G128" s="44">
        <v>25.17</v>
      </c>
      <c r="H128" s="44">
        <v>25.17</v>
      </c>
      <c r="I128" s="44">
        <v>25.08</v>
      </c>
      <c r="J128" s="44">
        <v>25.08</v>
      </c>
      <c r="K128" s="41"/>
      <c r="L128" s="42"/>
      <c r="M128" s="42"/>
      <c r="N128" s="42"/>
      <c r="O128" s="43"/>
      <c r="P128" s="43"/>
      <c r="Q128" s="43"/>
      <c r="R128" s="43"/>
    </row>
    <row r="129" spans="1:18" x14ac:dyDescent="0.2">
      <c r="A129" s="47" t="s">
        <v>1448</v>
      </c>
      <c r="B129" s="40">
        <v>2676</v>
      </c>
      <c r="C129" s="40">
        <v>1353</v>
      </c>
      <c r="D129" s="40">
        <v>4029</v>
      </c>
      <c r="E129" s="44">
        <v>148.66999999999999</v>
      </c>
      <c r="F129" s="44">
        <v>148.66999999999999</v>
      </c>
      <c r="G129" s="44">
        <v>75.17</v>
      </c>
      <c r="H129" s="44">
        <v>75.17</v>
      </c>
      <c r="I129" s="44">
        <v>111.92</v>
      </c>
      <c r="J129" s="44">
        <v>111.92</v>
      </c>
      <c r="K129" s="41"/>
      <c r="L129" s="42"/>
      <c r="M129" s="42"/>
      <c r="N129" s="42"/>
      <c r="O129" s="43"/>
      <c r="P129" s="43"/>
      <c r="Q129" s="43"/>
      <c r="R129" s="43"/>
    </row>
    <row r="130" spans="1:18" x14ac:dyDescent="0.2">
      <c r="A130" s="47" t="s">
        <v>1447</v>
      </c>
      <c r="B130" s="40">
        <v>5415</v>
      </c>
      <c r="C130" s="45">
        <v>756</v>
      </c>
      <c r="D130" s="40">
        <v>6171</v>
      </c>
      <c r="E130" s="44">
        <v>300.83</v>
      </c>
      <c r="F130" s="44">
        <v>300.83</v>
      </c>
      <c r="G130" s="44">
        <v>42</v>
      </c>
      <c r="H130" s="44">
        <v>42</v>
      </c>
      <c r="I130" s="44">
        <v>171.42</v>
      </c>
      <c r="J130" s="44">
        <v>171.42</v>
      </c>
      <c r="K130" s="41"/>
      <c r="L130" s="42"/>
      <c r="M130" s="42"/>
      <c r="N130" s="42"/>
      <c r="O130" s="43"/>
      <c r="P130" s="43"/>
      <c r="Q130" s="43"/>
      <c r="R130" s="43"/>
    </row>
    <row r="131" spans="1:18" x14ac:dyDescent="0.2">
      <c r="A131" s="47" t="s">
        <v>1792</v>
      </c>
      <c r="B131" s="45">
        <v>27</v>
      </c>
      <c r="C131" s="45"/>
      <c r="D131" s="45">
        <v>27</v>
      </c>
      <c r="E131" s="44">
        <v>1.5</v>
      </c>
      <c r="F131" s="44">
        <v>1.5</v>
      </c>
      <c r="G131" s="44"/>
      <c r="H131" s="44"/>
      <c r="I131" s="44">
        <v>0.75</v>
      </c>
      <c r="J131" s="44">
        <v>0.75</v>
      </c>
      <c r="K131" s="41"/>
      <c r="L131" s="42"/>
      <c r="M131" s="42"/>
      <c r="N131" s="42"/>
      <c r="O131" s="43"/>
      <c r="P131" s="43"/>
      <c r="Q131" s="43"/>
      <c r="R131" s="43"/>
    </row>
    <row r="132" spans="1:18" x14ac:dyDescent="0.2">
      <c r="A132" s="47" t="s">
        <v>1446</v>
      </c>
      <c r="B132" s="40">
        <v>2475</v>
      </c>
      <c r="C132" s="45">
        <v>183</v>
      </c>
      <c r="D132" s="40">
        <v>2658</v>
      </c>
      <c r="E132" s="44">
        <v>137.5</v>
      </c>
      <c r="F132" s="44">
        <v>137.5</v>
      </c>
      <c r="G132" s="44">
        <v>10.17</v>
      </c>
      <c r="H132" s="44">
        <v>10.17</v>
      </c>
      <c r="I132" s="44">
        <v>73.83</v>
      </c>
      <c r="J132" s="44">
        <v>73.83</v>
      </c>
      <c r="K132" s="41"/>
      <c r="L132" s="42"/>
      <c r="M132" s="42"/>
      <c r="N132" s="42"/>
      <c r="O132" s="43"/>
      <c r="P132" s="43"/>
      <c r="Q132" s="43"/>
      <c r="R132" s="43"/>
    </row>
    <row r="133" spans="1:18" x14ac:dyDescent="0.2">
      <c r="A133" s="47" t="s">
        <v>1791</v>
      </c>
      <c r="B133" s="45">
        <v>768</v>
      </c>
      <c r="C133" s="45">
        <v>561</v>
      </c>
      <c r="D133" s="40">
        <v>1329</v>
      </c>
      <c r="E133" s="44">
        <v>42.67</v>
      </c>
      <c r="F133" s="44">
        <v>42.67</v>
      </c>
      <c r="G133" s="44">
        <v>31.17</v>
      </c>
      <c r="H133" s="44">
        <v>31.17</v>
      </c>
      <c r="I133" s="44">
        <v>36.92</v>
      </c>
      <c r="J133" s="44">
        <v>36.92</v>
      </c>
      <c r="K133" s="41"/>
      <c r="L133" s="42"/>
      <c r="M133" s="42"/>
      <c r="N133" s="42"/>
      <c r="O133" s="43"/>
      <c r="P133" s="43"/>
      <c r="Q133" s="43"/>
      <c r="R133" s="43"/>
    </row>
    <row r="134" spans="1:18" x14ac:dyDescent="0.2">
      <c r="A134" s="47" t="s">
        <v>1445</v>
      </c>
      <c r="B134" s="40">
        <v>6453</v>
      </c>
      <c r="C134" s="40">
        <v>5226</v>
      </c>
      <c r="D134" s="40">
        <v>11679</v>
      </c>
      <c r="E134" s="44">
        <v>358.5</v>
      </c>
      <c r="F134" s="44">
        <v>358.5</v>
      </c>
      <c r="G134" s="44">
        <v>290.33</v>
      </c>
      <c r="H134" s="44">
        <v>290.33</v>
      </c>
      <c r="I134" s="44">
        <v>324.42</v>
      </c>
      <c r="J134" s="44">
        <v>324.42</v>
      </c>
      <c r="K134" s="41"/>
      <c r="L134" s="42"/>
      <c r="M134" s="42"/>
      <c r="N134" s="42"/>
      <c r="O134" s="43"/>
      <c r="P134" s="43"/>
      <c r="Q134" s="43"/>
      <c r="R134" s="43"/>
    </row>
    <row r="135" spans="1:18" x14ac:dyDescent="0.2">
      <c r="A135" s="47" t="s">
        <v>1444</v>
      </c>
      <c r="B135" s="40">
        <v>7677</v>
      </c>
      <c r="C135" s="40">
        <v>7236</v>
      </c>
      <c r="D135" s="40">
        <v>14913</v>
      </c>
      <c r="E135" s="44">
        <v>426.5</v>
      </c>
      <c r="F135" s="44">
        <v>426.5</v>
      </c>
      <c r="G135" s="44">
        <v>402</v>
      </c>
      <c r="H135" s="44">
        <v>402</v>
      </c>
      <c r="I135" s="44">
        <v>414.25</v>
      </c>
      <c r="J135" s="44">
        <v>414.25</v>
      </c>
      <c r="K135" s="41"/>
      <c r="L135" s="42"/>
      <c r="M135" s="42"/>
      <c r="N135" s="42"/>
      <c r="O135" s="43"/>
      <c r="P135" s="43"/>
      <c r="Q135" s="43"/>
      <c r="R135" s="43"/>
    </row>
    <row r="136" spans="1:18" x14ac:dyDescent="0.2">
      <c r="A136" s="47" t="s">
        <v>1443</v>
      </c>
      <c r="B136" s="45">
        <v>435</v>
      </c>
      <c r="C136" s="45">
        <v>861</v>
      </c>
      <c r="D136" s="40">
        <v>1296</v>
      </c>
      <c r="E136" s="44">
        <v>24.17</v>
      </c>
      <c r="F136" s="44">
        <v>24.17</v>
      </c>
      <c r="G136" s="44">
        <v>47.83</v>
      </c>
      <c r="H136" s="44">
        <v>47.83</v>
      </c>
      <c r="I136" s="44">
        <v>36</v>
      </c>
      <c r="J136" s="44">
        <v>36</v>
      </c>
      <c r="K136" s="41"/>
      <c r="L136" s="42"/>
      <c r="M136" s="42"/>
      <c r="N136" s="42"/>
      <c r="O136" s="43"/>
      <c r="P136" s="43"/>
      <c r="Q136" s="43"/>
      <c r="R136" s="43"/>
    </row>
    <row r="137" spans="1:18" x14ac:dyDescent="0.2">
      <c r="A137" s="47" t="s">
        <v>1442</v>
      </c>
      <c r="B137" s="40">
        <v>2553</v>
      </c>
      <c r="C137" s="45">
        <v>699</v>
      </c>
      <c r="D137" s="40">
        <v>3252</v>
      </c>
      <c r="E137" s="44">
        <v>141.83000000000001</v>
      </c>
      <c r="F137" s="44">
        <v>141.83000000000001</v>
      </c>
      <c r="G137" s="44">
        <v>38.83</v>
      </c>
      <c r="H137" s="44">
        <v>38.83</v>
      </c>
      <c r="I137" s="44">
        <v>90.33</v>
      </c>
      <c r="J137" s="44">
        <v>90.33</v>
      </c>
      <c r="K137" s="41"/>
      <c r="L137" s="42"/>
      <c r="M137" s="42"/>
      <c r="N137" s="42"/>
      <c r="O137" s="43"/>
      <c r="P137" s="43"/>
      <c r="Q137" s="43"/>
      <c r="R137" s="43"/>
    </row>
    <row r="138" spans="1:18" x14ac:dyDescent="0.2">
      <c r="A138" s="47" t="s">
        <v>1790</v>
      </c>
      <c r="B138" s="45"/>
      <c r="C138" s="45">
        <v>774</v>
      </c>
      <c r="D138" s="45">
        <v>774</v>
      </c>
      <c r="E138" s="44"/>
      <c r="F138" s="44"/>
      <c r="G138" s="44">
        <v>43</v>
      </c>
      <c r="H138" s="44">
        <v>43</v>
      </c>
      <c r="I138" s="44">
        <v>21.5</v>
      </c>
      <c r="J138" s="44">
        <v>21.5</v>
      </c>
      <c r="K138" s="41"/>
      <c r="L138" s="42"/>
      <c r="M138" s="42"/>
      <c r="N138" s="42"/>
      <c r="O138" s="43"/>
      <c r="P138" s="43"/>
      <c r="Q138" s="43"/>
      <c r="R138" s="43"/>
    </row>
    <row r="139" spans="1:18" x14ac:dyDescent="0.2">
      <c r="A139" s="47" t="s">
        <v>1789</v>
      </c>
      <c r="B139" s="45">
        <v>411</v>
      </c>
      <c r="C139" s="45">
        <v>627</v>
      </c>
      <c r="D139" s="40">
        <v>1038</v>
      </c>
      <c r="E139" s="44">
        <v>22.83</v>
      </c>
      <c r="F139" s="44">
        <v>22.83</v>
      </c>
      <c r="G139" s="44">
        <v>34.83</v>
      </c>
      <c r="H139" s="44">
        <v>34.83</v>
      </c>
      <c r="I139" s="44">
        <v>28.83</v>
      </c>
      <c r="J139" s="44">
        <v>28.83</v>
      </c>
      <c r="K139" s="41"/>
      <c r="L139" s="42"/>
      <c r="M139" s="42"/>
      <c r="N139" s="42"/>
      <c r="O139" s="43"/>
      <c r="P139" s="43"/>
      <c r="Q139" s="43"/>
      <c r="R139" s="43"/>
    </row>
    <row r="140" spans="1:18" x14ac:dyDescent="0.2">
      <c r="A140" s="47" t="s">
        <v>1441</v>
      </c>
      <c r="B140" s="45">
        <v>498</v>
      </c>
      <c r="C140" s="45">
        <v>813</v>
      </c>
      <c r="D140" s="40">
        <v>1311</v>
      </c>
      <c r="E140" s="44">
        <v>27.67</v>
      </c>
      <c r="F140" s="44">
        <v>27.67</v>
      </c>
      <c r="G140" s="44">
        <v>45.17</v>
      </c>
      <c r="H140" s="44">
        <v>45.17</v>
      </c>
      <c r="I140" s="44">
        <v>36.42</v>
      </c>
      <c r="J140" s="44">
        <v>36.42</v>
      </c>
      <c r="K140" s="41"/>
      <c r="L140" s="42"/>
      <c r="M140" s="42"/>
      <c r="N140" s="42"/>
      <c r="O140" s="43"/>
      <c r="P140" s="43"/>
      <c r="Q140" s="43"/>
      <c r="R140" s="43"/>
    </row>
    <row r="141" spans="1:18" x14ac:dyDescent="0.2">
      <c r="A141" s="47" t="s">
        <v>1788</v>
      </c>
      <c r="B141" s="45">
        <v>795</v>
      </c>
      <c r="C141" s="45">
        <v>57</v>
      </c>
      <c r="D141" s="45">
        <v>852</v>
      </c>
      <c r="E141" s="44">
        <v>44.17</v>
      </c>
      <c r="F141" s="44">
        <v>44.17</v>
      </c>
      <c r="G141" s="44">
        <v>3.17</v>
      </c>
      <c r="H141" s="44">
        <v>3.17</v>
      </c>
      <c r="I141" s="44">
        <v>23.67</v>
      </c>
      <c r="J141" s="44">
        <v>23.67</v>
      </c>
      <c r="K141" s="41"/>
      <c r="L141" s="42"/>
      <c r="M141" s="42"/>
      <c r="N141" s="42"/>
      <c r="O141" s="43"/>
      <c r="P141" s="43"/>
      <c r="Q141" s="43"/>
      <c r="R141" s="43"/>
    </row>
    <row r="142" spans="1:18" x14ac:dyDescent="0.2">
      <c r="A142" s="47" t="s">
        <v>1787</v>
      </c>
      <c r="B142" s="45"/>
      <c r="C142" s="45">
        <v>177</v>
      </c>
      <c r="D142" s="45">
        <v>177</v>
      </c>
      <c r="E142" s="44"/>
      <c r="F142" s="44"/>
      <c r="G142" s="44">
        <v>9.83</v>
      </c>
      <c r="H142" s="44">
        <v>9.83</v>
      </c>
      <c r="I142" s="44">
        <v>4.92</v>
      </c>
      <c r="J142" s="44">
        <v>4.92</v>
      </c>
      <c r="K142" s="41"/>
      <c r="L142" s="42"/>
      <c r="M142" s="42"/>
      <c r="N142" s="42"/>
      <c r="O142" s="43"/>
      <c r="P142" s="43"/>
      <c r="Q142" s="43"/>
      <c r="R142" s="43"/>
    </row>
    <row r="143" spans="1:18" x14ac:dyDescent="0.2">
      <c r="A143" s="47" t="s">
        <v>1786</v>
      </c>
      <c r="B143" s="45">
        <v>354</v>
      </c>
      <c r="C143" s="45"/>
      <c r="D143" s="45">
        <v>354</v>
      </c>
      <c r="E143" s="44">
        <v>19.670000000000002</v>
      </c>
      <c r="F143" s="44">
        <v>19.670000000000002</v>
      </c>
      <c r="G143" s="44"/>
      <c r="H143" s="44"/>
      <c r="I143" s="44">
        <v>9.83</v>
      </c>
      <c r="J143" s="44">
        <v>9.83</v>
      </c>
      <c r="K143" s="41"/>
      <c r="L143" s="42"/>
      <c r="M143" s="42"/>
      <c r="N143" s="42"/>
      <c r="O143" s="43"/>
      <c r="P143" s="43"/>
      <c r="Q143" s="43"/>
      <c r="R143" s="43"/>
    </row>
    <row r="144" spans="1:18" x14ac:dyDescent="0.2">
      <c r="A144" s="47" t="s">
        <v>1785</v>
      </c>
      <c r="B144" s="45">
        <v>648</v>
      </c>
      <c r="C144" s="40">
        <v>1647</v>
      </c>
      <c r="D144" s="40">
        <v>2295</v>
      </c>
      <c r="E144" s="44">
        <v>36</v>
      </c>
      <c r="F144" s="44">
        <v>36</v>
      </c>
      <c r="G144" s="44">
        <v>91.5</v>
      </c>
      <c r="H144" s="44">
        <v>91.5</v>
      </c>
      <c r="I144" s="44">
        <v>63.75</v>
      </c>
      <c r="J144" s="44">
        <v>63.75</v>
      </c>
      <c r="K144" s="41"/>
      <c r="L144" s="42"/>
      <c r="M144" s="42"/>
      <c r="N144" s="42"/>
      <c r="O144" s="43"/>
      <c r="P144" s="43"/>
      <c r="Q144" s="43"/>
      <c r="R144" s="43"/>
    </row>
    <row r="145" spans="1:18" x14ac:dyDescent="0.2">
      <c r="A145" s="47" t="s">
        <v>1784</v>
      </c>
      <c r="B145" s="45"/>
      <c r="C145" s="45">
        <v>180</v>
      </c>
      <c r="D145" s="45">
        <v>180</v>
      </c>
      <c r="E145" s="44"/>
      <c r="F145" s="44"/>
      <c r="G145" s="44">
        <v>10</v>
      </c>
      <c r="H145" s="44">
        <v>10</v>
      </c>
      <c r="I145" s="44">
        <v>5</v>
      </c>
      <c r="J145" s="44">
        <v>5</v>
      </c>
      <c r="K145" s="41"/>
      <c r="L145" s="42"/>
      <c r="M145" s="42"/>
      <c r="N145" s="42"/>
      <c r="O145" s="43"/>
      <c r="P145" s="43"/>
      <c r="Q145" s="43"/>
      <c r="R145" s="43"/>
    </row>
    <row r="146" spans="1:18" x14ac:dyDescent="0.2">
      <c r="A146" s="47" t="s">
        <v>1783</v>
      </c>
      <c r="B146" s="45"/>
      <c r="C146" s="45">
        <v>534</v>
      </c>
      <c r="D146" s="45">
        <v>534</v>
      </c>
      <c r="E146" s="44"/>
      <c r="F146" s="44"/>
      <c r="G146" s="44">
        <v>29.67</v>
      </c>
      <c r="H146" s="44">
        <v>29.67</v>
      </c>
      <c r="I146" s="44">
        <v>14.83</v>
      </c>
      <c r="J146" s="44">
        <v>14.83</v>
      </c>
      <c r="K146" s="41"/>
      <c r="L146" s="42"/>
      <c r="M146" s="42"/>
      <c r="N146" s="42"/>
      <c r="O146" s="43"/>
      <c r="P146" s="43"/>
      <c r="Q146" s="43"/>
      <c r="R146" s="43"/>
    </row>
    <row r="147" spans="1:18" x14ac:dyDescent="0.2">
      <c r="A147" s="47" t="s">
        <v>1782</v>
      </c>
      <c r="B147" s="45">
        <v>252</v>
      </c>
      <c r="C147" s="45">
        <v>198</v>
      </c>
      <c r="D147" s="45">
        <v>450</v>
      </c>
      <c r="E147" s="44">
        <v>14</v>
      </c>
      <c r="F147" s="44">
        <v>14</v>
      </c>
      <c r="G147" s="44">
        <v>11</v>
      </c>
      <c r="H147" s="44">
        <v>11</v>
      </c>
      <c r="I147" s="44">
        <v>12.5</v>
      </c>
      <c r="J147" s="44">
        <v>12.5</v>
      </c>
      <c r="K147" s="41"/>
      <c r="L147" s="42"/>
      <c r="M147" s="42"/>
      <c r="N147" s="42"/>
      <c r="O147" s="43"/>
      <c r="P147" s="43"/>
      <c r="Q147" s="43"/>
      <c r="R147" s="43"/>
    </row>
    <row r="148" spans="1:18" x14ac:dyDescent="0.2">
      <c r="A148" s="47" t="s">
        <v>1781</v>
      </c>
      <c r="B148" s="45">
        <v>81</v>
      </c>
      <c r="C148" s="45">
        <v>231</v>
      </c>
      <c r="D148" s="45">
        <v>312</v>
      </c>
      <c r="E148" s="44">
        <v>4.5</v>
      </c>
      <c r="F148" s="44">
        <v>4.5</v>
      </c>
      <c r="G148" s="44">
        <v>12.83</v>
      </c>
      <c r="H148" s="44">
        <v>12.83</v>
      </c>
      <c r="I148" s="44">
        <v>8.67</v>
      </c>
      <c r="J148" s="44">
        <v>8.67</v>
      </c>
      <c r="K148" s="41"/>
      <c r="L148" s="42"/>
      <c r="M148" s="42"/>
      <c r="N148" s="42"/>
      <c r="O148" s="43"/>
      <c r="P148" s="43"/>
      <c r="Q148" s="43"/>
      <c r="R148" s="43"/>
    </row>
    <row r="149" spans="1:18" x14ac:dyDescent="0.2">
      <c r="A149" s="47" t="s">
        <v>1780</v>
      </c>
      <c r="B149" s="45">
        <v>9</v>
      </c>
      <c r="C149" s="45">
        <v>78</v>
      </c>
      <c r="D149" s="45">
        <v>87</v>
      </c>
      <c r="E149" s="44">
        <v>0.5</v>
      </c>
      <c r="F149" s="44">
        <v>0.5</v>
      </c>
      <c r="G149" s="44">
        <v>4.33</v>
      </c>
      <c r="H149" s="44">
        <v>4.33</v>
      </c>
      <c r="I149" s="44">
        <v>2.42</v>
      </c>
      <c r="J149" s="44">
        <v>2.42</v>
      </c>
      <c r="K149" s="41"/>
      <c r="L149" s="42"/>
      <c r="M149" s="42"/>
      <c r="N149" s="42"/>
      <c r="O149" s="43"/>
      <c r="P149" s="43"/>
      <c r="Q149" s="43"/>
      <c r="R149" s="43"/>
    </row>
    <row r="150" spans="1:18" x14ac:dyDescent="0.2">
      <c r="A150" s="47" t="s">
        <v>1779</v>
      </c>
      <c r="B150" s="45"/>
      <c r="C150" s="45">
        <v>9</v>
      </c>
      <c r="D150" s="45">
        <v>9</v>
      </c>
      <c r="E150" s="44"/>
      <c r="F150" s="44"/>
      <c r="G150" s="44">
        <v>0.5</v>
      </c>
      <c r="H150" s="44">
        <v>0.5</v>
      </c>
      <c r="I150" s="44">
        <v>0.25</v>
      </c>
      <c r="J150" s="44">
        <v>0.25</v>
      </c>
      <c r="K150" s="41"/>
      <c r="L150" s="42"/>
      <c r="M150" s="42"/>
      <c r="N150" s="42"/>
      <c r="O150" s="43"/>
      <c r="P150" s="43"/>
      <c r="Q150" s="43"/>
      <c r="R150" s="43"/>
    </row>
    <row r="151" spans="1:18" x14ac:dyDescent="0.2">
      <c r="A151" s="47" t="s">
        <v>1778</v>
      </c>
      <c r="B151" s="45">
        <v>255</v>
      </c>
      <c r="C151" s="45">
        <v>204</v>
      </c>
      <c r="D151" s="45">
        <v>459</v>
      </c>
      <c r="E151" s="44">
        <v>14.17</v>
      </c>
      <c r="F151" s="44">
        <v>14.17</v>
      </c>
      <c r="G151" s="44">
        <v>11.33</v>
      </c>
      <c r="H151" s="44">
        <v>11.33</v>
      </c>
      <c r="I151" s="44">
        <v>12.75</v>
      </c>
      <c r="J151" s="44">
        <v>12.75</v>
      </c>
      <c r="K151" s="41"/>
      <c r="L151" s="42"/>
      <c r="M151" s="42"/>
      <c r="N151" s="42"/>
      <c r="O151" s="43"/>
      <c r="P151" s="43"/>
      <c r="Q151" s="43"/>
      <c r="R151" s="43"/>
    </row>
    <row r="152" spans="1:18" x14ac:dyDescent="0.2">
      <c r="A152" s="47" t="s">
        <v>1777</v>
      </c>
      <c r="B152" s="45">
        <v>105</v>
      </c>
      <c r="C152" s="45">
        <v>249</v>
      </c>
      <c r="D152" s="45">
        <v>354</v>
      </c>
      <c r="E152" s="44">
        <v>5.83</v>
      </c>
      <c r="F152" s="44">
        <v>5.83</v>
      </c>
      <c r="G152" s="44">
        <v>13.83</v>
      </c>
      <c r="H152" s="44">
        <v>13.83</v>
      </c>
      <c r="I152" s="44">
        <v>9.83</v>
      </c>
      <c r="J152" s="44">
        <v>9.83</v>
      </c>
      <c r="K152" s="41"/>
      <c r="L152" s="42"/>
      <c r="M152" s="42"/>
      <c r="N152" s="42"/>
      <c r="O152" s="43"/>
      <c r="P152" s="43"/>
      <c r="Q152" s="43"/>
      <c r="R152" s="43"/>
    </row>
    <row r="153" spans="1:18" x14ac:dyDescent="0.2">
      <c r="A153" s="47" t="s">
        <v>1776</v>
      </c>
      <c r="B153" s="45">
        <v>39</v>
      </c>
      <c r="C153" s="45">
        <v>93</v>
      </c>
      <c r="D153" s="45">
        <v>132</v>
      </c>
      <c r="E153" s="44">
        <v>2.17</v>
      </c>
      <c r="F153" s="44">
        <v>2.17</v>
      </c>
      <c r="G153" s="44">
        <v>5.17</v>
      </c>
      <c r="H153" s="44">
        <v>5.17</v>
      </c>
      <c r="I153" s="44">
        <v>3.67</v>
      </c>
      <c r="J153" s="44">
        <v>3.67</v>
      </c>
      <c r="K153" s="41"/>
      <c r="L153" s="42"/>
      <c r="M153" s="42"/>
      <c r="N153" s="42"/>
      <c r="O153" s="43"/>
      <c r="P153" s="43"/>
      <c r="Q153" s="43"/>
      <c r="R153" s="43"/>
    </row>
    <row r="154" spans="1:18" x14ac:dyDescent="0.2">
      <c r="A154" s="47" t="s">
        <v>1775</v>
      </c>
      <c r="B154" s="45"/>
      <c r="C154" s="45">
        <v>33</v>
      </c>
      <c r="D154" s="45">
        <v>33</v>
      </c>
      <c r="E154" s="44"/>
      <c r="F154" s="44"/>
      <c r="G154" s="44">
        <v>1.83</v>
      </c>
      <c r="H154" s="44">
        <v>1.83</v>
      </c>
      <c r="I154" s="44">
        <v>0.92</v>
      </c>
      <c r="J154" s="44">
        <v>0.92</v>
      </c>
      <c r="K154" s="41"/>
      <c r="L154" s="42"/>
      <c r="M154" s="42"/>
      <c r="N154" s="42"/>
      <c r="O154" s="43"/>
      <c r="P154" s="43"/>
      <c r="Q154" s="43"/>
      <c r="R154" s="43"/>
    </row>
    <row r="155" spans="1:18" x14ac:dyDescent="0.2">
      <c r="A155" s="47" t="s">
        <v>1774</v>
      </c>
      <c r="B155" s="45">
        <v>78</v>
      </c>
      <c r="C155" s="45"/>
      <c r="D155" s="45">
        <v>78</v>
      </c>
      <c r="E155" s="44">
        <v>4.33</v>
      </c>
      <c r="F155" s="44">
        <v>4.33</v>
      </c>
      <c r="G155" s="44"/>
      <c r="H155" s="44"/>
      <c r="I155" s="44">
        <v>2.17</v>
      </c>
      <c r="J155" s="44">
        <v>2.17</v>
      </c>
      <c r="K155" s="41"/>
      <c r="L155" s="42"/>
      <c r="M155" s="42"/>
      <c r="N155" s="42"/>
      <c r="O155" s="43"/>
      <c r="P155" s="43"/>
      <c r="Q155" s="43"/>
      <c r="R155" s="43"/>
    </row>
    <row r="156" spans="1:18" x14ac:dyDescent="0.2">
      <c r="A156" s="47" t="s">
        <v>1438</v>
      </c>
      <c r="B156" s="40">
        <v>2409</v>
      </c>
      <c r="C156" s="40">
        <v>1452</v>
      </c>
      <c r="D156" s="40">
        <v>3861</v>
      </c>
      <c r="E156" s="44">
        <v>133.83000000000001</v>
      </c>
      <c r="F156" s="44">
        <v>133.83000000000001</v>
      </c>
      <c r="G156" s="44">
        <v>80.67</v>
      </c>
      <c r="H156" s="44">
        <v>80.67</v>
      </c>
      <c r="I156" s="44">
        <v>107.25</v>
      </c>
      <c r="J156" s="44">
        <v>107.25</v>
      </c>
      <c r="K156" s="41"/>
      <c r="L156" s="42"/>
      <c r="M156" s="42"/>
      <c r="N156" s="42"/>
      <c r="O156" s="43"/>
      <c r="P156" s="43"/>
      <c r="Q156" s="43"/>
      <c r="R156" s="43"/>
    </row>
    <row r="157" spans="1:18" x14ac:dyDescent="0.2">
      <c r="A157" s="47" t="s">
        <v>1772</v>
      </c>
      <c r="B157" s="45"/>
      <c r="C157" s="45">
        <v>72</v>
      </c>
      <c r="D157" s="45">
        <v>72</v>
      </c>
      <c r="E157" s="44"/>
      <c r="F157" s="44"/>
      <c r="G157" s="44">
        <v>4</v>
      </c>
      <c r="H157" s="44">
        <v>4</v>
      </c>
      <c r="I157" s="44">
        <v>2</v>
      </c>
      <c r="J157" s="44">
        <v>2</v>
      </c>
      <c r="K157" s="41"/>
      <c r="L157" s="42"/>
      <c r="M157" s="42"/>
      <c r="N157" s="42"/>
      <c r="O157" s="43"/>
      <c r="P157" s="43"/>
      <c r="Q157" s="43"/>
      <c r="R157" s="43"/>
    </row>
    <row r="158" spans="1:18" x14ac:dyDescent="0.2">
      <c r="A158" s="64" t="s">
        <v>1773</v>
      </c>
      <c r="B158" s="69">
        <v>7758</v>
      </c>
      <c r="C158" s="69">
        <v>6219</v>
      </c>
      <c r="D158" s="69">
        <v>13977</v>
      </c>
      <c r="E158" s="70">
        <v>431</v>
      </c>
      <c r="F158" s="70">
        <v>431</v>
      </c>
      <c r="G158" s="70">
        <v>345.5</v>
      </c>
      <c r="H158" s="70">
        <v>345.5</v>
      </c>
      <c r="I158" s="70">
        <v>388.25</v>
      </c>
      <c r="J158" s="70">
        <v>388.25</v>
      </c>
      <c r="K158" s="71"/>
      <c r="L158" s="72"/>
      <c r="M158" s="72"/>
      <c r="N158" s="72"/>
      <c r="O158" s="73"/>
      <c r="P158" s="73"/>
      <c r="Q158" s="73"/>
      <c r="R158" s="73"/>
    </row>
    <row r="159" spans="1:18" x14ac:dyDescent="0.2">
      <c r="A159" s="47" t="s">
        <v>1772</v>
      </c>
      <c r="B159" s="45">
        <v>63</v>
      </c>
      <c r="C159" s="45">
        <v>54</v>
      </c>
      <c r="D159" s="45">
        <v>117</v>
      </c>
      <c r="E159" s="44">
        <v>3.5</v>
      </c>
      <c r="F159" s="44">
        <v>3.5</v>
      </c>
      <c r="G159" s="44">
        <v>3</v>
      </c>
      <c r="H159" s="44">
        <v>3</v>
      </c>
      <c r="I159" s="44">
        <v>3.25</v>
      </c>
      <c r="J159" s="44">
        <v>3.25</v>
      </c>
      <c r="K159" s="41"/>
      <c r="L159" s="42"/>
      <c r="M159" s="42"/>
      <c r="N159" s="42"/>
      <c r="O159" s="43"/>
      <c r="P159" s="43"/>
      <c r="Q159" s="43"/>
      <c r="R159" s="43"/>
    </row>
    <row r="160" spans="1:18" x14ac:dyDescent="0.2">
      <c r="A160" s="47" t="s">
        <v>1771</v>
      </c>
      <c r="B160" s="45"/>
      <c r="C160" s="45">
        <v>774</v>
      </c>
      <c r="D160" s="45">
        <v>774</v>
      </c>
      <c r="E160" s="44"/>
      <c r="F160" s="44"/>
      <c r="G160" s="44">
        <v>43</v>
      </c>
      <c r="H160" s="44">
        <v>43</v>
      </c>
      <c r="I160" s="44">
        <v>21.5</v>
      </c>
      <c r="J160" s="44">
        <v>21.5</v>
      </c>
      <c r="K160" s="41"/>
      <c r="L160" s="42"/>
      <c r="M160" s="42"/>
      <c r="N160" s="42"/>
      <c r="O160" s="43"/>
      <c r="P160" s="43"/>
      <c r="Q160" s="43"/>
      <c r="R160" s="43"/>
    </row>
    <row r="161" spans="1:18" x14ac:dyDescent="0.2">
      <c r="A161" s="47" t="s">
        <v>1770</v>
      </c>
      <c r="B161" s="45">
        <v>408</v>
      </c>
      <c r="C161" s="45"/>
      <c r="D161" s="45">
        <v>408</v>
      </c>
      <c r="E161" s="44">
        <v>22.67</v>
      </c>
      <c r="F161" s="44">
        <v>22.67</v>
      </c>
      <c r="G161" s="44"/>
      <c r="H161" s="44"/>
      <c r="I161" s="44">
        <v>11.33</v>
      </c>
      <c r="J161" s="44">
        <v>11.33</v>
      </c>
      <c r="K161" s="41"/>
      <c r="L161" s="42"/>
      <c r="M161" s="42"/>
      <c r="N161" s="42"/>
      <c r="O161" s="43"/>
      <c r="P161" s="43"/>
      <c r="Q161" s="43"/>
      <c r="R161" s="43"/>
    </row>
    <row r="162" spans="1:18" x14ac:dyDescent="0.2">
      <c r="A162" s="47" t="s">
        <v>1769</v>
      </c>
      <c r="B162" s="45">
        <v>456</v>
      </c>
      <c r="C162" s="45"/>
      <c r="D162" s="45">
        <v>456</v>
      </c>
      <c r="E162" s="44">
        <v>25.33</v>
      </c>
      <c r="F162" s="44">
        <v>25.33</v>
      </c>
      <c r="G162" s="44"/>
      <c r="H162" s="44"/>
      <c r="I162" s="44">
        <v>12.67</v>
      </c>
      <c r="J162" s="44">
        <v>12.67</v>
      </c>
      <c r="K162" s="41"/>
      <c r="L162" s="42"/>
      <c r="M162" s="42"/>
      <c r="N162" s="42"/>
      <c r="O162" s="43"/>
      <c r="P162" s="43"/>
      <c r="Q162" s="43"/>
      <c r="R162" s="43"/>
    </row>
    <row r="163" spans="1:18" x14ac:dyDescent="0.2">
      <c r="A163" s="47" t="s">
        <v>1768</v>
      </c>
      <c r="B163" s="45">
        <v>507</v>
      </c>
      <c r="C163" s="45"/>
      <c r="D163" s="45">
        <v>507</v>
      </c>
      <c r="E163" s="44">
        <v>28.17</v>
      </c>
      <c r="F163" s="44">
        <v>28.17</v>
      </c>
      <c r="G163" s="44"/>
      <c r="H163" s="44"/>
      <c r="I163" s="44">
        <v>14.08</v>
      </c>
      <c r="J163" s="44">
        <v>14.08</v>
      </c>
      <c r="K163" s="41"/>
      <c r="L163" s="42"/>
      <c r="M163" s="42"/>
      <c r="N163" s="42"/>
      <c r="O163" s="43"/>
      <c r="P163" s="43"/>
      <c r="Q163" s="43"/>
      <c r="R163" s="43"/>
    </row>
    <row r="164" spans="1:18" x14ac:dyDescent="0.2">
      <c r="A164" s="47" t="s">
        <v>1767</v>
      </c>
      <c r="B164" s="45"/>
      <c r="C164" s="45">
        <v>378</v>
      </c>
      <c r="D164" s="45">
        <v>378</v>
      </c>
      <c r="E164" s="44"/>
      <c r="F164" s="44"/>
      <c r="G164" s="44">
        <v>21</v>
      </c>
      <c r="H164" s="44">
        <v>21</v>
      </c>
      <c r="I164" s="44">
        <v>10.5</v>
      </c>
      <c r="J164" s="44">
        <v>10.5</v>
      </c>
      <c r="K164" s="41"/>
      <c r="L164" s="42"/>
      <c r="M164" s="42"/>
      <c r="N164" s="42"/>
      <c r="O164" s="43"/>
      <c r="P164" s="43"/>
      <c r="Q164" s="43"/>
      <c r="R164" s="43"/>
    </row>
    <row r="165" spans="1:18" x14ac:dyDescent="0.2">
      <c r="A165" s="47" t="s">
        <v>1766</v>
      </c>
      <c r="B165" s="45"/>
      <c r="C165" s="45">
        <v>390</v>
      </c>
      <c r="D165" s="45">
        <v>390</v>
      </c>
      <c r="E165" s="44"/>
      <c r="F165" s="44"/>
      <c r="G165" s="44">
        <v>21.67</v>
      </c>
      <c r="H165" s="44">
        <v>21.67</v>
      </c>
      <c r="I165" s="44">
        <v>10.83</v>
      </c>
      <c r="J165" s="44">
        <v>10.83</v>
      </c>
      <c r="K165" s="41"/>
      <c r="L165" s="42"/>
      <c r="M165" s="42"/>
      <c r="N165" s="42"/>
      <c r="O165" s="43"/>
      <c r="P165" s="43"/>
      <c r="Q165" s="43"/>
      <c r="R165" s="43"/>
    </row>
    <row r="166" spans="1:18" x14ac:dyDescent="0.2">
      <c r="A166" s="47" t="s">
        <v>1765</v>
      </c>
      <c r="B166" s="45"/>
      <c r="C166" s="45">
        <v>492</v>
      </c>
      <c r="D166" s="45">
        <v>492</v>
      </c>
      <c r="E166" s="44"/>
      <c r="F166" s="44"/>
      <c r="G166" s="44">
        <v>27.33</v>
      </c>
      <c r="H166" s="44">
        <v>27.33</v>
      </c>
      <c r="I166" s="44">
        <v>13.67</v>
      </c>
      <c r="J166" s="44">
        <v>13.67</v>
      </c>
      <c r="K166" s="41"/>
      <c r="L166" s="42"/>
      <c r="M166" s="42"/>
      <c r="N166" s="42"/>
      <c r="O166" s="43"/>
      <c r="P166" s="43"/>
      <c r="Q166" s="43"/>
      <c r="R166" s="43"/>
    </row>
    <row r="167" spans="1:18" x14ac:dyDescent="0.2">
      <c r="A167" s="47" t="s">
        <v>1764</v>
      </c>
      <c r="B167" s="45">
        <v>591</v>
      </c>
      <c r="C167" s="45"/>
      <c r="D167" s="45">
        <v>591</v>
      </c>
      <c r="E167" s="44">
        <v>32.83</v>
      </c>
      <c r="F167" s="44">
        <v>32.83</v>
      </c>
      <c r="G167" s="44"/>
      <c r="H167" s="44"/>
      <c r="I167" s="44">
        <v>16.420000000000002</v>
      </c>
      <c r="J167" s="44">
        <v>16.420000000000002</v>
      </c>
      <c r="K167" s="41"/>
      <c r="L167" s="42"/>
      <c r="M167" s="42"/>
      <c r="N167" s="42"/>
      <c r="O167" s="43"/>
      <c r="P167" s="43"/>
      <c r="Q167" s="43"/>
      <c r="R167" s="43"/>
    </row>
    <row r="168" spans="1:18" x14ac:dyDescent="0.2">
      <c r="A168" s="47" t="s">
        <v>1763</v>
      </c>
      <c r="B168" s="45">
        <v>594</v>
      </c>
      <c r="C168" s="45"/>
      <c r="D168" s="45">
        <v>594</v>
      </c>
      <c r="E168" s="44">
        <v>33</v>
      </c>
      <c r="F168" s="44">
        <v>33</v>
      </c>
      <c r="G168" s="44"/>
      <c r="H168" s="44"/>
      <c r="I168" s="44">
        <v>16.5</v>
      </c>
      <c r="J168" s="44">
        <v>16.5</v>
      </c>
      <c r="K168" s="41"/>
      <c r="L168" s="42"/>
      <c r="M168" s="42"/>
      <c r="N168" s="42"/>
      <c r="O168" s="43"/>
      <c r="P168" s="43"/>
      <c r="Q168" s="43"/>
      <c r="R168" s="43"/>
    </row>
    <row r="169" spans="1:18" x14ac:dyDescent="0.2">
      <c r="A169" s="47" t="s">
        <v>1762</v>
      </c>
      <c r="B169" s="45">
        <v>555</v>
      </c>
      <c r="C169" s="45"/>
      <c r="D169" s="45">
        <v>555</v>
      </c>
      <c r="E169" s="44">
        <v>30.83</v>
      </c>
      <c r="F169" s="44">
        <v>30.83</v>
      </c>
      <c r="G169" s="44"/>
      <c r="H169" s="44"/>
      <c r="I169" s="44">
        <v>15.42</v>
      </c>
      <c r="J169" s="44">
        <v>15.42</v>
      </c>
      <c r="K169" s="41"/>
      <c r="L169" s="42"/>
      <c r="M169" s="42"/>
      <c r="N169" s="42"/>
      <c r="O169" s="43"/>
      <c r="P169" s="43"/>
      <c r="Q169" s="43"/>
      <c r="R169" s="43"/>
    </row>
    <row r="170" spans="1:18" x14ac:dyDescent="0.2">
      <c r="A170" s="47" t="s">
        <v>1761</v>
      </c>
      <c r="B170" s="45">
        <v>525</v>
      </c>
      <c r="C170" s="45"/>
      <c r="D170" s="45">
        <v>525</v>
      </c>
      <c r="E170" s="44">
        <v>29.17</v>
      </c>
      <c r="F170" s="44">
        <v>29.17</v>
      </c>
      <c r="G170" s="44"/>
      <c r="H170" s="44"/>
      <c r="I170" s="44">
        <v>14.58</v>
      </c>
      <c r="J170" s="44">
        <v>14.58</v>
      </c>
      <c r="K170" s="41"/>
      <c r="L170" s="42"/>
      <c r="M170" s="42"/>
      <c r="N170" s="42"/>
      <c r="O170" s="43"/>
      <c r="P170" s="43"/>
      <c r="Q170" s="43"/>
      <c r="R170" s="43"/>
    </row>
    <row r="171" spans="1:18" x14ac:dyDescent="0.2">
      <c r="A171" s="47" t="s">
        <v>1760</v>
      </c>
      <c r="B171" s="45"/>
      <c r="C171" s="45">
        <v>519</v>
      </c>
      <c r="D171" s="45">
        <v>519</v>
      </c>
      <c r="E171" s="44"/>
      <c r="F171" s="44"/>
      <c r="G171" s="44">
        <v>28.83</v>
      </c>
      <c r="H171" s="44">
        <v>28.83</v>
      </c>
      <c r="I171" s="44">
        <v>14.42</v>
      </c>
      <c r="J171" s="44">
        <v>14.42</v>
      </c>
      <c r="K171" s="41"/>
      <c r="L171" s="42"/>
      <c r="M171" s="42"/>
      <c r="N171" s="42"/>
      <c r="O171" s="43"/>
      <c r="P171" s="43"/>
      <c r="Q171" s="43"/>
      <c r="R171" s="43"/>
    </row>
    <row r="172" spans="1:18" x14ac:dyDescent="0.2">
      <c r="A172" s="47" t="s">
        <v>1759</v>
      </c>
      <c r="B172" s="45"/>
      <c r="C172" s="45">
        <v>522</v>
      </c>
      <c r="D172" s="45">
        <v>522</v>
      </c>
      <c r="E172" s="44"/>
      <c r="F172" s="44"/>
      <c r="G172" s="44">
        <v>29</v>
      </c>
      <c r="H172" s="44">
        <v>29</v>
      </c>
      <c r="I172" s="44">
        <v>14.5</v>
      </c>
      <c r="J172" s="44">
        <v>14.5</v>
      </c>
      <c r="K172" s="41"/>
      <c r="L172" s="42"/>
      <c r="M172" s="42"/>
      <c r="N172" s="42"/>
      <c r="O172" s="43"/>
      <c r="P172" s="43"/>
      <c r="Q172" s="43"/>
      <c r="R172" s="43"/>
    </row>
    <row r="173" spans="1:18" x14ac:dyDescent="0.2">
      <c r="A173" s="47" t="s">
        <v>1758</v>
      </c>
      <c r="B173" s="45"/>
      <c r="C173" s="45">
        <v>555</v>
      </c>
      <c r="D173" s="45">
        <v>555</v>
      </c>
      <c r="E173" s="44"/>
      <c r="F173" s="44"/>
      <c r="G173" s="44">
        <v>30.83</v>
      </c>
      <c r="H173" s="44">
        <v>30.83</v>
      </c>
      <c r="I173" s="44">
        <v>15.42</v>
      </c>
      <c r="J173" s="44">
        <v>15.42</v>
      </c>
      <c r="K173" s="41"/>
      <c r="L173" s="42"/>
      <c r="M173" s="42"/>
      <c r="N173" s="42"/>
      <c r="O173" s="43"/>
      <c r="P173" s="43"/>
      <c r="Q173" s="43"/>
      <c r="R173" s="43"/>
    </row>
    <row r="174" spans="1:18" x14ac:dyDescent="0.2">
      <c r="A174" s="47" t="s">
        <v>1757</v>
      </c>
      <c r="B174" s="45"/>
      <c r="C174" s="45">
        <v>513</v>
      </c>
      <c r="D174" s="45">
        <v>513</v>
      </c>
      <c r="E174" s="44"/>
      <c r="F174" s="44"/>
      <c r="G174" s="44">
        <v>28.5</v>
      </c>
      <c r="H174" s="44">
        <v>28.5</v>
      </c>
      <c r="I174" s="44">
        <v>14.25</v>
      </c>
      <c r="J174" s="44">
        <v>14.25</v>
      </c>
      <c r="K174" s="41"/>
      <c r="L174" s="42"/>
      <c r="M174" s="42"/>
      <c r="N174" s="42"/>
      <c r="O174" s="43"/>
      <c r="P174" s="43"/>
      <c r="Q174" s="43"/>
      <c r="R174" s="43"/>
    </row>
    <row r="175" spans="1:18" x14ac:dyDescent="0.2">
      <c r="A175" s="47" t="s">
        <v>1756</v>
      </c>
      <c r="B175" s="45"/>
      <c r="C175" s="45">
        <v>141</v>
      </c>
      <c r="D175" s="45">
        <v>141</v>
      </c>
      <c r="E175" s="44"/>
      <c r="F175" s="44"/>
      <c r="G175" s="44">
        <v>7.83</v>
      </c>
      <c r="H175" s="44">
        <v>7.83</v>
      </c>
      <c r="I175" s="44">
        <v>3.92</v>
      </c>
      <c r="J175" s="44">
        <v>3.92</v>
      </c>
      <c r="K175" s="41"/>
      <c r="L175" s="42"/>
      <c r="M175" s="42"/>
      <c r="N175" s="42"/>
      <c r="O175" s="43"/>
      <c r="P175" s="43"/>
      <c r="Q175" s="43"/>
      <c r="R175" s="43"/>
    </row>
    <row r="176" spans="1:18" x14ac:dyDescent="0.2">
      <c r="A176" s="47" t="s">
        <v>1755</v>
      </c>
      <c r="B176" s="45">
        <v>348</v>
      </c>
      <c r="C176" s="45"/>
      <c r="D176" s="45">
        <v>348</v>
      </c>
      <c r="E176" s="44">
        <v>19.329999999999998</v>
      </c>
      <c r="F176" s="44">
        <v>19.329999999999998</v>
      </c>
      <c r="G176" s="44"/>
      <c r="H176" s="44"/>
      <c r="I176" s="44">
        <v>9.67</v>
      </c>
      <c r="J176" s="44">
        <v>9.67</v>
      </c>
      <c r="K176" s="41"/>
      <c r="L176" s="42"/>
      <c r="M176" s="42"/>
      <c r="N176" s="42"/>
      <c r="O176" s="43"/>
      <c r="P176" s="43"/>
      <c r="Q176" s="43"/>
      <c r="R176" s="43"/>
    </row>
    <row r="177" spans="1:18" x14ac:dyDescent="0.2">
      <c r="A177" s="47" t="s">
        <v>1754</v>
      </c>
      <c r="B177" s="45">
        <v>351</v>
      </c>
      <c r="C177" s="45"/>
      <c r="D177" s="45">
        <v>351</v>
      </c>
      <c r="E177" s="44">
        <v>19.5</v>
      </c>
      <c r="F177" s="44">
        <v>19.5</v>
      </c>
      <c r="G177" s="44"/>
      <c r="H177" s="44"/>
      <c r="I177" s="44">
        <v>9.75</v>
      </c>
      <c r="J177" s="44">
        <v>9.75</v>
      </c>
      <c r="K177" s="41"/>
      <c r="L177" s="42"/>
      <c r="M177" s="42"/>
      <c r="N177" s="42"/>
      <c r="O177" s="43"/>
      <c r="P177" s="43"/>
      <c r="Q177" s="43"/>
      <c r="R177" s="43"/>
    </row>
    <row r="178" spans="1:18" x14ac:dyDescent="0.2">
      <c r="A178" s="47" t="s">
        <v>1753</v>
      </c>
      <c r="B178" s="45"/>
      <c r="C178" s="45">
        <v>372</v>
      </c>
      <c r="D178" s="45">
        <v>372</v>
      </c>
      <c r="E178" s="44"/>
      <c r="F178" s="44"/>
      <c r="G178" s="44">
        <v>20.67</v>
      </c>
      <c r="H178" s="44">
        <v>20.67</v>
      </c>
      <c r="I178" s="44">
        <v>10.33</v>
      </c>
      <c r="J178" s="44">
        <v>10.33</v>
      </c>
      <c r="K178" s="41"/>
      <c r="L178" s="42"/>
      <c r="M178" s="42"/>
      <c r="N178" s="42"/>
      <c r="O178" s="43"/>
      <c r="P178" s="43"/>
      <c r="Q178" s="43"/>
      <c r="R178" s="43"/>
    </row>
    <row r="179" spans="1:18" x14ac:dyDescent="0.2">
      <c r="A179" s="47" t="s">
        <v>1752</v>
      </c>
      <c r="B179" s="45"/>
      <c r="C179" s="45">
        <v>357</v>
      </c>
      <c r="D179" s="45">
        <v>357</v>
      </c>
      <c r="E179" s="44"/>
      <c r="F179" s="44"/>
      <c r="G179" s="44">
        <v>19.829999999999998</v>
      </c>
      <c r="H179" s="44">
        <v>19.829999999999998</v>
      </c>
      <c r="I179" s="44">
        <v>9.92</v>
      </c>
      <c r="J179" s="44">
        <v>9.92</v>
      </c>
      <c r="K179" s="41"/>
      <c r="L179" s="42"/>
      <c r="M179" s="42"/>
      <c r="N179" s="42"/>
      <c r="O179" s="43"/>
      <c r="P179" s="43"/>
      <c r="Q179" s="43"/>
      <c r="R179" s="43"/>
    </row>
    <row r="180" spans="1:18" x14ac:dyDescent="0.2">
      <c r="A180" s="47" t="s">
        <v>1751</v>
      </c>
      <c r="B180" s="45">
        <v>306</v>
      </c>
      <c r="C180" s="45"/>
      <c r="D180" s="45">
        <v>306</v>
      </c>
      <c r="E180" s="44">
        <v>17</v>
      </c>
      <c r="F180" s="44">
        <v>17</v>
      </c>
      <c r="G180" s="44"/>
      <c r="H180" s="44"/>
      <c r="I180" s="44">
        <v>8.5</v>
      </c>
      <c r="J180" s="44">
        <v>8.5</v>
      </c>
      <c r="K180" s="41"/>
      <c r="L180" s="42"/>
      <c r="M180" s="42"/>
      <c r="N180" s="42"/>
      <c r="O180" s="43"/>
      <c r="P180" s="43"/>
      <c r="Q180" s="43"/>
      <c r="R180" s="43"/>
    </row>
    <row r="181" spans="1:18" x14ac:dyDescent="0.2">
      <c r="A181" s="47" t="s">
        <v>1750</v>
      </c>
      <c r="B181" s="45"/>
      <c r="C181" s="45">
        <v>363</v>
      </c>
      <c r="D181" s="45">
        <v>363</v>
      </c>
      <c r="E181" s="44"/>
      <c r="F181" s="44"/>
      <c r="G181" s="44">
        <v>20.170000000000002</v>
      </c>
      <c r="H181" s="44">
        <v>20.170000000000002</v>
      </c>
      <c r="I181" s="44">
        <v>10.08</v>
      </c>
      <c r="J181" s="44">
        <v>10.08</v>
      </c>
      <c r="K181" s="41"/>
      <c r="L181" s="42"/>
      <c r="M181" s="42"/>
      <c r="N181" s="42"/>
      <c r="O181" s="43"/>
      <c r="P181" s="43"/>
      <c r="Q181" s="43"/>
      <c r="R181" s="43"/>
    </row>
    <row r="182" spans="1:18" x14ac:dyDescent="0.2">
      <c r="A182" s="47" t="s">
        <v>1749</v>
      </c>
      <c r="B182" s="45">
        <v>306</v>
      </c>
      <c r="C182" s="45"/>
      <c r="D182" s="45">
        <v>306</v>
      </c>
      <c r="E182" s="44">
        <v>17</v>
      </c>
      <c r="F182" s="44">
        <v>17</v>
      </c>
      <c r="G182" s="44"/>
      <c r="H182" s="44"/>
      <c r="I182" s="44">
        <v>8.5</v>
      </c>
      <c r="J182" s="44">
        <v>8.5</v>
      </c>
      <c r="K182" s="41"/>
      <c r="L182" s="42"/>
      <c r="M182" s="42"/>
      <c r="N182" s="42"/>
      <c r="O182" s="43"/>
      <c r="P182" s="43"/>
      <c r="Q182" s="43"/>
      <c r="R182" s="43"/>
    </row>
    <row r="183" spans="1:18" x14ac:dyDescent="0.2">
      <c r="A183" s="47" t="s">
        <v>1748</v>
      </c>
      <c r="B183" s="45"/>
      <c r="C183" s="45">
        <v>327</v>
      </c>
      <c r="D183" s="45">
        <v>327</v>
      </c>
      <c r="E183" s="44"/>
      <c r="F183" s="44"/>
      <c r="G183" s="44">
        <v>18.170000000000002</v>
      </c>
      <c r="H183" s="44">
        <v>18.170000000000002</v>
      </c>
      <c r="I183" s="44">
        <v>9.08</v>
      </c>
      <c r="J183" s="44">
        <v>9.08</v>
      </c>
      <c r="K183" s="41"/>
      <c r="L183" s="42"/>
      <c r="M183" s="42"/>
      <c r="N183" s="42"/>
      <c r="O183" s="43"/>
      <c r="P183" s="43"/>
      <c r="Q183" s="43"/>
      <c r="R183" s="43"/>
    </row>
    <row r="184" spans="1:18" x14ac:dyDescent="0.2">
      <c r="A184" s="47" t="s">
        <v>1747</v>
      </c>
      <c r="B184" s="45">
        <v>3</v>
      </c>
      <c r="C184" s="45"/>
      <c r="D184" s="45">
        <v>3</v>
      </c>
      <c r="E184" s="44">
        <v>0.17</v>
      </c>
      <c r="F184" s="44">
        <v>0.17</v>
      </c>
      <c r="G184" s="44"/>
      <c r="H184" s="44"/>
      <c r="I184" s="44">
        <v>0.08</v>
      </c>
      <c r="J184" s="44">
        <v>0.08</v>
      </c>
      <c r="K184" s="41"/>
      <c r="L184" s="42"/>
      <c r="M184" s="42"/>
      <c r="N184" s="42"/>
      <c r="O184" s="43"/>
      <c r="P184" s="43"/>
      <c r="Q184" s="43"/>
      <c r="R184" s="43"/>
    </row>
    <row r="185" spans="1:18" x14ac:dyDescent="0.2">
      <c r="A185" s="47" t="s">
        <v>1746</v>
      </c>
      <c r="B185" s="45">
        <v>369</v>
      </c>
      <c r="C185" s="45"/>
      <c r="D185" s="45">
        <v>369</v>
      </c>
      <c r="E185" s="44">
        <v>20.5</v>
      </c>
      <c r="F185" s="44">
        <v>20.5</v>
      </c>
      <c r="G185" s="44"/>
      <c r="H185" s="44"/>
      <c r="I185" s="44">
        <v>10.25</v>
      </c>
      <c r="J185" s="44">
        <v>10.25</v>
      </c>
      <c r="K185" s="41"/>
      <c r="L185" s="42"/>
      <c r="M185" s="42"/>
      <c r="N185" s="42"/>
      <c r="O185" s="43"/>
      <c r="P185" s="43"/>
      <c r="Q185" s="43"/>
      <c r="R185" s="43"/>
    </row>
    <row r="186" spans="1:18" x14ac:dyDescent="0.2">
      <c r="A186" s="47" t="s">
        <v>1745</v>
      </c>
      <c r="B186" s="45"/>
      <c r="C186" s="45">
        <v>363</v>
      </c>
      <c r="D186" s="45">
        <v>363</v>
      </c>
      <c r="E186" s="44"/>
      <c r="F186" s="44"/>
      <c r="G186" s="44">
        <v>20.170000000000002</v>
      </c>
      <c r="H186" s="44">
        <v>20.170000000000002</v>
      </c>
      <c r="I186" s="44">
        <v>10.08</v>
      </c>
      <c r="J186" s="44">
        <v>10.08</v>
      </c>
      <c r="K186" s="41"/>
      <c r="L186" s="42"/>
      <c r="M186" s="42"/>
      <c r="N186" s="42"/>
      <c r="O186" s="43"/>
      <c r="P186" s="43"/>
      <c r="Q186" s="43"/>
      <c r="R186" s="43"/>
    </row>
    <row r="187" spans="1:18" x14ac:dyDescent="0.2">
      <c r="A187" s="47" t="s">
        <v>1744</v>
      </c>
      <c r="B187" s="45"/>
      <c r="C187" s="45">
        <v>99</v>
      </c>
      <c r="D187" s="45">
        <v>99</v>
      </c>
      <c r="E187" s="44"/>
      <c r="F187" s="44"/>
      <c r="G187" s="44">
        <v>5.5</v>
      </c>
      <c r="H187" s="44">
        <v>5.5</v>
      </c>
      <c r="I187" s="44">
        <v>2.75</v>
      </c>
      <c r="J187" s="44">
        <v>2.75</v>
      </c>
      <c r="K187" s="41"/>
      <c r="L187" s="42"/>
      <c r="M187" s="42"/>
      <c r="N187" s="42"/>
      <c r="O187" s="43"/>
      <c r="P187" s="43"/>
      <c r="Q187" s="43"/>
      <c r="R187" s="43"/>
    </row>
    <row r="188" spans="1:18" x14ac:dyDescent="0.2">
      <c r="A188" s="47" t="s">
        <v>1743</v>
      </c>
      <c r="B188" s="45">
        <v>102</v>
      </c>
      <c r="C188" s="45"/>
      <c r="D188" s="45">
        <v>102</v>
      </c>
      <c r="E188" s="44">
        <v>5.67</v>
      </c>
      <c r="F188" s="44">
        <v>5.67</v>
      </c>
      <c r="G188" s="44"/>
      <c r="H188" s="44"/>
      <c r="I188" s="44">
        <v>2.83</v>
      </c>
      <c r="J188" s="44">
        <v>2.83</v>
      </c>
      <c r="K188" s="41"/>
      <c r="L188" s="42"/>
      <c r="M188" s="42"/>
      <c r="N188" s="42"/>
      <c r="O188" s="43"/>
      <c r="P188" s="43"/>
      <c r="Q188" s="43"/>
      <c r="R188" s="43"/>
    </row>
    <row r="189" spans="1:18" x14ac:dyDescent="0.2">
      <c r="A189" s="47" t="s">
        <v>1742</v>
      </c>
      <c r="B189" s="45">
        <v>3</v>
      </c>
      <c r="C189" s="45"/>
      <c r="D189" s="45">
        <v>3</v>
      </c>
      <c r="E189" s="44">
        <v>0.17</v>
      </c>
      <c r="F189" s="44">
        <v>0.17</v>
      </c>
      <c r="G189" s="44"/>
      <c r="H189" s="44"/>
      <c r="I189" s="44">
        <v>0.08</v>
      </c>
      <c r="J189" s="44">
        <v>0.08</v>
      </c>
      <c r="K189" s="41"/>
      <c r="L189" s="42"/>
      <c r="M189" s="42"/>
      <c r="N189" s="42"/>
      <c r="O189" s="43"/>
      <c r="P189" s="43"/>
      <c r="Q189" s="43"/>
      <c r="R189" s="43"/>
    </row>
    <row r="190" spans="1:18" x14ac:dyDescent="0.2">
      <c r="A190" s="47" t="s">
        <v>1741</v>
      </c>
      <c r="B190" s="45">
        <v>438</v>
      </c>
      <c r="C190" s="45"/>
      <c r="D190" s="45">
        <v>438</v>
      </c>
      <c r="E190" s="44">
        <v>24.33</v>
      </c>
      <c r="F190" s="44">
        <v>24.33</v>
      </c>
      <c r="G190" s="44"/>
      <c r="H190" s="44"/>
      <c r="I190" s="44">
        <v>12.17</v>
      </c>
      <c r="J190" s="44">
        <v>12.17</v>
      </c>
      <c r="K190" s="41"/>
      <c r="L190" s="42"/>
      <c r="M190" s="42"/>
      <c r="N190" s="42"/>
      <c r="O190" s="43"/>
      <c r="P190" s="43"/>
      <c r="Q190" s="43"/>
      <c r="R190" s="43"/>
    </row>
    <row r="191" spans="1:18" x14ac:dyDescent="0.2">
      <c r="A191" s="47" t="s">
        <v>1740</v>
      </c>
      <c r="B191" s="45">
        <v>450</v>
      </c>
      <c r="C191" s="45"/>
      <c r="D191" s="45">
        <v>450</v>
      </c>
      <c r="E191" s="44">
        <v>25</v>
      </c>
      <c r="F191" s="44">
        <v>25</v>
      </c>
      <c r="G191" s="44"/>
      <c r="H191" s="44"/>
      <c r="I191" s="44">
        <v>12.5</v>
      </c>
      <c r="J191" s="44">
        <v>12.5</v>
      </c>
      <c r="K191" s="41"/>
      <c r="L191" s="42"/>
      <c r="M191" s="42"/>
      <c r="N191" s="42"/>
      <c r="O191" s="43"/>
      <c r="P191" s="43"/>
      <c r="Q191" s="43"/>
      <c r="R191" s="43"/>
    </row>
    <row r="192" spans="1:18" x14ac:dyDescent="0.2">
      <c r="A192" s="47" t="s">
        <v>1739</v>
      </c>
      <c r="B192" s="45">
        <v>447</v>
      </c>
      <c r="C192" s="45"/>
      <c r="D192" s="45">
        <v>447</v>
      </c>
      <c r="E192" s="44">
        <v>24.83</v>
      </c>
      <c r="F192" s="44">
        <v>24.83</v>
      </c>
      <c r="G192" s="44"/>
      <c r="H192" s="44"/>
      <c r="I192" s="44">
        <v>12.42</v>
      </c>
      <c r="J192" s="44">
        <v>12.42</v>
      </c>
      <c r="K192" s="41"/>
      <c r="L192" s="42"/>
      <c r="M192" s="42"/>
      <c r="N192" s="42"/>
      <c r="O192" s="43"/>
      <c r="P192" s="43"/>
      <c r="Q192" s="43"/>
      <c r="R192" s="43"/>
    </row>
    <row r="193" spans="1:18" x14ac:dyDescent="0.2">
      <c r="A193" s="47" t="s">
        <v>1738</v>
      </c>
      <c r="B193" s="45">
        <v>444</v>
      </c>
      <c r="C193" s="45"/>
      <c r="D193" s="45">
        <v>444</v>
      </c>
      <c r="E193" s="44">
        <v>24.67</v>
      </c>
      <c r="F193" s="44">
        <v>24.67</v>
      </c>
      <c r="G193" s="44"/>
      <c r="H193" s="44"/>
      <c r="I193" s="44">
        <v>12.33</v>
      </c>
      <c r="J193" s="44">
        <v>12.33</v>
      </c>
      <c r="K193" s="41"/>
      <c r="L193" s="42"/>
      <c r="M193" s="42"/>
      <c r="N193" s="42"/>
      <c r="O193" s="43"/>
      <c r="P193" s="43"/>
      <c r="Q193" s="43"/>
      <c r="R193" s="43"/>
    </row>
    <row r="194" spans="1:18" x14ac:dyDescent="0.2">
      <c r="A194" s="47" t="s">
        <v>1737</v>
      </c>
      <c r="B194" s="45">
        <v>141</v>
      </c>
      <c r="C194" s="45"/>
      <c r="D194" s="45">
        <v>141</v>
      </c>
      <c r="E194" s="44">
        <v>7.83</v>
      </c>
      <c r="F194" s="44">
        <v>7.83</v>
      </c>
      <c r="G194" s="44"/>
      <c r="H194" s="44"/>
      <c r="I194" s="44">
        <v>3.92</v>
      </c>
      <c r="J194" s="44">
        <v>3.92</v>
      </c>
      <c r="K194" s="41"/>
      <c r="L194" s="42"/>
      <c r="M194" s="42"/>
      <c r="N194" s="42"/>
      <c r="O194" s="43"/>
      <c r="P194" s="43"/>
      <c r="Q194" s="43"/>
      <c r="R194" s="43"/>
    </row>
    <row r="195" spans="1:18" x14ac:dyDescent="0.2">
      <c r="A195" s="47" t="s">
        <v>1736</v>
      </c>
      <c r="B195" s="45">
        <v>348</v>
      </c>
      <c r="C195" s="45"/>
      <c r="D195" s="45">
        <v>348</v>
      </c>
      <c r="E195" s="44">
        <v>19.329999999999998</v>
      </c>
      <c r="F195" s="44">
        <v>19.329999999999998</v>
      </c>
      <c r="G195" s="44"/>
      <c r="H195" s="44"/>
      <c r="I195" s="44">
        <v>9.67</v>
      </c>
      <c r="J195" s="44">
        <v>9.67</v>
      </c>
      <c r="K195" s="41"/>
      <c r="L195" s="42"/>
      <c r="M195" s="42"/>
      <c r="N195" s="42"/>
      <c r="O195" s="43"/>
      <c r="P195" s="43"/>
      <c r="Q195" s="43"/>
      <c r="R195" s="43"/>
    </row>
    <row r="196" spans="1:18" x14ac:dyDescent="0.2">
      <c r="A196" s="47" t="s">
        <v>1735</v>
      </c>
      <c r="B196" s="45">
        <v>3</v>
      </c>
      <c r="C196" s="45"/>
      <c r="D196" s="45">
        <v>3</v>
      </c>
      <c r="E196" s="44">
        <v>0.17</v>
      </c>
      <c r="F196" s="44">
        <v>0.17</v>
      </c>
      <c r="G196" s="44"/>
      <c r="H196" s="44"/>
      <c r="I196" s="44">
        <v>0.08</v>
      </c>
      <c r="J196" s="44">
        <v>0.08</v>
      </c>
      <c r="K196" s="41"/>
      <c r="L196" s="42"/>
      <c r="M196" s="42"/>
      <c r="N196" s="42"/>
      <c r="O196" s="43"/>
      <c r="P196" s="43"/>
      <c r="Q196" s="43"/>
      <c r="R196" s="43"/>
    </row>
    <row r="197" spans="1:18" x14ac:dyDescent="0.2">
      <c r="A197" s="64" t="s">
        <v>1198</v>
      </c>
      <c r="B197" s="74">
        <v>267</v>
      </c>
      <c r="C197" s="74">
        <v>126</v>
      </c>
      <c r="D197" s="74">
        <v>393</v>
      </c>
      <c r="E197" s="70">
        <v>14.85</v>
      </c>
      <c r="F197" s="70">
        <v>14.85</v>
      </c>
      <c r="G197" s="70">
        <v>7.02</v>
      </c>
      <c r="H197" s="70">
        <v>7.02</v>
      </c>
      <c r="I197" s="70">
        <v>10.88</v>
      </c>
      <c r="J197" s="70">
        <v>10.88</v>
      </c>
      <c r="K197" s="71"/>
      <c r="L197" s="72"/>
      <c r="M197" s="72"/>
      <c r="N197" s="72"/>
      <c r="O197" s="73"/>
      <c r="P197" s="73"/>
      <c r="Q197" s="73"/>
      <c r="R197" s="73"/>
    </row>
    <row r="198" spans="1:18" x14ac:dyDescent="0.2">
      <c r="A198" s="47" t="s">
        <v>1734</v>
      </c>
      <c r="B198" s="45">
        <v>27</v>
      </c>
      <c r="C198" s="45"/>
      <c r="D198" s="45">
        <v>27</v>
      </c>
      <c r="E198" s="44">
        <v>1.5</v>
      </c>
      <c r="F198" s="44">
        <v>1.5</v>
      </c>
      <c r="G198" s="44"/>
      <c r="H198" s="44"/>
      <c r="I198" s="44">
        <v>0.75</v>
      </c>
      <c r="J198" s="44">
        <v>0.75</v>
      </c>
      <c r="K198" s="41"/>
      <c r="L198" s="42"/>
      <c r="M198" s="42"/>
      <c r="N198" s="42"/>
      <c r="O198" s="43"/>
      <c r="P198" s="43"/>
      <c r="Q198" s="43"/>
      <c r="R198" s="43"/>
    </row>
    <row r="199" spans="1:18" x14ac:dyDescent="0.2">
      <c r="A199" s="47" t="s">
        <v>1733</v>
      </c>
      <c r="B199" s="45"/>
      <c r="C199" s="45">
        <v>21</v>
      </c>
      <c r="D199" s="45">
        <v>21</v>
      </c>
      <c r="E199" s="44"/>
      <c r="F199" s="44"/>
      <c r="G199" s="44">
        <v>1.17</v>
      </c>
      <c r="H199" s="44">
        <v>1.17</v>
      </c>
      <c r="I199" s="44">
        <v>0.57999999999999996</v>
      </c>
      <c r="J199" s="44">
        <v>0.57999999999999996</v>
      </c>
      <c r="K199" s="41"/>
      <c r="L199" s="42"/>
      <c r="M199" s="42"/>
      <c r="N199" s="42"/>
      <c r="O199" s="43"/>
      <c r="P199" s="43"/>
      <c r="Q199" s="43"/>
      <c r="R199" s="43"/>
    </row>
    <row r="200" spans="1:18" x14ac:dyDescent="0.2">
      <c r="A200" s="47" t="s">
        <v>1732</v>
      </c>
      <c r="B200" s="45">
        <v>27</v>
      </c>
      <c r="C200" s="45"/>
      <c r="D200" s="45">
        <v>27</v>
      </c>
      <c r="E200" s="44">
        <v>1.5</v>
      </c>
      <c r="F200" s="44">
        <v>1.5</v>
      </c>
      <c r="G200" s="44"/>
      <c r="H200" s="44"/>
      <c r="I200" s="44">
        <v>0.75</v>
      </c>
      <c r="J200" s="44">
        <v>0.75</v>
      </c>
      <c r="K200" s="41"/>
      <c r="L200" s="42"/>
      <c r="M200" s="42"/>
      <c r="N200" s="42"/>
      <c r="O200" s="43"/>
      <c r="P200" s="43"/>
      <c r="Q200" s="43"/>
      <c r="R200" s="43"/>
    </row>
    <row r="201" spans="1:18" x14ac:dyDescent="0.2">
      <c r="A201" s="47" t="s">
        <v>1731</v>
      </c>
      <c r="B201" s="45"/>
      <c r="C201" s="45">
        <v>21</v>
      </c>
      <c r="D201" s="45">
        <v>21</v>
      </c>
      <c r="E201" s="44"/>
      <c r="F201" s="44"/>
      <c r="G201" s="44">
        <v>1.17</v>
      </c>
      <c r="H201" s="44">
        <v>1.17</v>
      </c>
      <c r="I201" s="44">
        <v>0.57999999999999996</v>
      </c>
      <c r="J201" s="44">
        <v>0.57999999999999996</v>
      </c>
      <c r="K201" s="41"/>
      <c r="L201" s="42"/>
      <c r="M201" s="42"/>
      <c r="N201" s="42"/>
      <c r="O201" s="43"/>
      <c r="P201" s="43"/>
      <c r="Q201" s="43"/>
      <c r="R201" s="43"/>
    </row>
    <row r="202" spans="1:18" x14ac:dyDescent="0.2">
      <c r="A202" s="47" t="s">
        <v>1730</v>
      </c>
      <c r="B202" s="45">
        <v>30</v>
      </c>
      <c r="C202" s="45"/>
      <c r="D202" s="45">
        <v>30</v>
      </c>
      <c r="E202" s="44">
        <v>1.67</v>
      </c>
      <c r="F202" s="44">
        <v>1.67</v>
      </c>
      <c r="G202" s="44"/>
      <c r="H202" s="44"/>
      <c r="I202" s="44">
        <v>0.83</v>
      </c>
      <c r="J202" s="44">
        <v>0.83</v>
      </c>
      <c r="K202" s="41"/>
      <c r="L202" s="42"/>
      <c r="M202" s="42"/>
      <c r="N202" s="42"/>
      <c r="O202" s="43"/>
      <c r="P202" s="43"/>
      <c r="Q202" s="43"/>
      <c r="R202" s="43"/>
    </row>
    <row r="203" spans="1:18" x14ac:dyDescent="0.2">
      <c r="A203" s="47" t="s">
        <v>1729</v>
      </c>
      <c r="B203" s="45"/>
      <c r="C203" s="45">
        <v>21</v>
      </c>
      <c r="D203" s="45">
        <v>21</v>
      </c>
      <c r="E203" s="44"/>
      <c r="F203" s="44"/>
      <c r="G203" s="44">
        <v>1.17</v>
      </c>
      <c r="H203" s="44">
        <v>1.17</v>
      </c>
      <c r="I203" s="44">
        <v>0.57999999999999996</v>
      </c>
      <c r="J203" s="44">
        <v>0.57999999999999996</v>
      </c>
      <c r="K203" s="41"/>
      <c r="L203" s="42"/>
      <c r="M203" s="42"/>
      <c r="N203" s="42"/>
      <c r="O203" s="43"/>
      <c r="P203" s="43"/>
      <c r="Q203" s="43"/>
      <c r="R203" s="43"/>
    </row>
    <row r="204" spans="1:18" x14ac:dyDescent="0.2">
      <c r="A204" s="47" t="s">
        <v>1728</v>
      </c>
      <c r="B204" s="45"/>
      <c r="C204" s="45">
        <v>21</v>
      </c>
      <c r="D204" s="45">
        <v>21</v>
      </c>
      <c r="E204" s="44"/>
      <c r="F204" s="44"/>
      <c r="G204" s="44">
        <v>1.17</v>
      </c>
      <c r="H204" s="44">
        <v>1.17</v>
      </c>
      <c r="I204" s="44">
        <v>0.57999999999999996</v>
      </c>
      <c r="J204" s="44">
        <v>0.57999999999999996</v>
      </c>
      <c r="K204" s="41"/>
      <c r="L204" s="42"/>
      <c r="M204" s="42"/>
      <c r="N204" s="42"/>
      <c r="O204" s="43"/>
      <c r="P204" s="43"/>
      <c r="Q204" s="43"/>
      <c r="R204" s="43"/>
    </row>
    <row r="205" spans="1:18" x14ac:dyDescent="0.2">
      <c r="A205" s="47" t="s">
        <v>1727</v>
      </c>
      <c r="B205" s="45">
        <v>27</v>
      </c>
      <c r="C205" s="45"/>
      <c r="D205" s="45">
        <v>27</v>
      </c>
      <c r="E205" s="44">
        <v>1.5</v>
      </c>
      <c r="F205" s="44">
        <v>1.5</v>
      </c>
      <c r="G205" s="44"/>
      <c r="H205" s="44"/>
      <c r="I205" s="44">
        <v>0.75</v>
      </c>
      <c r="J205" s="44">
        <v>0.75</v>
      </c>
      <c r="K205" s="41"/>
      <c r="L205" s="42"/>
      <c r="M205" s="42"/>
      <c r="N205" s="42"/>
      <c r="O205" s="43"/>
      <c r="P205" s="43"/>
      <c r="Q205" s="43"/>
      <c r="R205" s="43"/>
    </row>
    <row r="206" spans="1:18" x14ac:dyDescent="0.2">
      <c r="A206" s="47" t="s">
        <v>1726</v>
      </c>
      <c r="B206" s="45">
        <v>27</v>
      </c>
      <c r="C206" s="45"/>
      <c r="D206" s="45">
        <v>27</v>
      </c>
      <c r="E206" s="44">
        <v>1.5</v>
      </c>
      <c r="F206" s="44">
        <v>1.5</v>
      </c>
      <c r="G206" s="44"/>
      <c r="H206" s="44"/>
      <c r="I206" s="44">
        <v>0.75</v>
      </c>
      <c r="J206" s="44">
        <v>0.75</v>
      </c>
      <c r="K206" s="41"/>
      <c r="L206" s="42"/>
      <c r="M206" s="42"/>
      <c r="N206" s="42"/>
      <c r="O206" s="43"/>
      <c r="P206" s="43"/>
      <c r="Q206" s="43"/>
      <c r="R206" s="43"/>
    </row>
    <row r="207" spans="1:18" x14ac:dyDescent="0.2">
      <c r="A207" s="47" t="s">
        <v>1725</v>
      </c>
      <c r="B207" s="45"/>
      <c r="C207" s="45">
        <v>21</v>
      </c>
      <c r="D207" s="45">
        <v>21</v>
      </c>
      <c r="E207" s="44"/>
      <c r="F207" s="44"/>
      <c r="G207" s="44">
        <v>1.17</v>
      </c>
      <c r="H207" s="44">
        <v>1.17</v>
      </c>
      <c r="I207" s="44">
        <v>0.57999999999999996</v>
      </c>
      <c r="J207" s="44">
        <v>0.57999999999999996</v>
      </c>
      <c r="K207" s="41"/>
      <c r="L207" s="42"/>
      <c r="M207" s="42"/>
      <c r="N207" s="42"/>
      <c r="O207" s="43"/>
      <c r="P207" s="43"/>
      <c r="Q207" s="43"/>
      <c r="R207" s="43"/>
    </row>
    <row r="208" spans="1:18" x14ac:dyDescent="0.2">
      <c r="A208" s="47" t="s">
        <v>1724</v>
      </c>
      <c r="B208" s="45"/>
      <c r="C208" s="45">
        <v>21</v>
      </c>
      <c r="D208" s="45">
        <v>21</v>
      </c>
      <c r="E208" s="44"/>
      <c r="F208" s="44"/>
      <c r="G208" s="44">
        <v>1.17</v>
      </c>
      <c r="H208" s="44">
        <v>1.17</v>
      </c>
      <c r="I208" s="44">
        <v>0.57999999999999996</v>
      </c>
      <c r="J208" s="44">
        <v>0.57999999999999996</v>
      </c>
      <c r="K208" s="41"/>
      <c r="L208" s="42"/>
      <c r="M208" s="42"/>
      <c r="N208" s="42"/>
      <c r="O208" s="43"/>
      <c r="P208" s="43"/>
      <c r="Q208" s="43"/>
      <c r="R208" s="43"/>
    </row>
    <row r="209" spans="1:18" x14ac:dyDescent="0.2">
      <c r="A209" s="47" t="s">
        <v>1723</v>
      </c>
      <c r="B209" s="45">
        <v>21</v>
      </c>
      <c r="C209" s="45"/>
      <c r="D209" s="45">
        <v>21</v>
      </c>
      <c r="E209" s="44">
        <v>1.17</v>
      </c>
      <c r="F209" s="44">
        <v>1.17</v>
      </c>
      <c r="G209" s="44"/>
      <c r="H209" s="44"/>
      <c r="I209" s="44">
        <v>0.57999999999999996</v>
      </c>
      <c r="J209" s="44">
        <v>0.57999999999999996</v>
      </c>
      <c r="K209" s="41"/>
      <c r="L209" s="42"/>
      <c r="M209" s="42"/>
      <c r="N209" s="42"/>
      <c r="O209" s="43"/>
      <c r="P209" s="43"/>
      <c r="Q209" s="43"/>
      <c r="R209" s="43"/>
    </row>
    <row r="210" spans="1:18" x14ac:dyDescent="0.2">
      <c r="A210" s="47" t="s">
        <v>1722</v>
      </c>
      <c r="B210" s="45">
        <v>21</v>
      </c>
      <c r="C210" s="45"/>
      <c r="D210" s="45">
        <v>21</v>
      </c>
      <c r="E210" s="44">
        <v>1.17</v>
      </c>
      <c r="F210" s="44">
        <v>1.17</v>
      </c>
      <c r="G210" s="44"/>
      <c r="H210" s="44"/>
      <c r="I210" s="44">
        <v>0.57999999999999996</v>
      </c>
      <c r="J210" s="44">
        <v>0.57999999999999996</v>
      </c>
      <c r="K210" s="41"/>
      <c r="L210" s="42"/>
      <c r="M210" s="42"/>
      <c r="N210" s="42"/>
      <c r="O210" s="43"/>
      <c r="P210" s="43"/>
      <c r="Q210" s="43"/>
      <c r="R210" s="43"/>
    </row>
    <row r="211" spans="1:18" x14ac:dyDescent="0.2">
      <c r="A211" s="47" t="s">
        <v>1721</v>
      </c>
      <c r="B211" s="45">
        <v>21</v>
      </c>
      <c r="C211" s="45"/>
      <c r="D211" s="45">
        <v>21</v>
      </c>
      <c r="E211" s="44">
        <v>1.17</v>
      </c>
      <c r="F211" s="44">
        <v>1.17</v>
      </c>
      <c r="G211" s="44"/>
      <c r="H211" s="44"/>
      <c r="I211" s="44">
        <v>0.57999999999999996</v>
      </c>
      <c r="J211" s="44">
        <v>0.57999999999999996</v>
      </c>
      <c r="K211" s="41"/>
      <c r="L211" s="42"/>
      <c r="M211" s="42"/>
      <c r="N211" s="42"/>
      <c r="O211" s="43"/>
      <c r="P211" s="43"/>
      <c r="Q211" s="43"/>
      <c r="R211" s="43"/>
    </row>
    <row r="212" spans="1:18" x14ac:dyDescent="0.2">
      <c r="A212" s="47" t="s">
        <v>1720</v>
      </c>
      <c r="B212" s="45">
        <v>24</v>
      </c>
      <c r="C212" s="45"/>
      <c r="D212" s="45">
        <v>24</v>
      </c>
      <c r="E212" s="44">
        <v>1.33</v>
      </c>
      <c r="F212" s="44">
        <v>1.33</v>
      </c>
      <c r="G212" s="44"/>
      <c r="H212" s="44"/>
      <c r="I212" s="44">
        <v>0.67</v>
      </c>
      <c r="J212" s="44">
        <v>0.67</v>
      </c>
      <c r="K212" s="41"/>
      <c r="L212" s="42"/>
      <c r="M212" s="42"/>
      <c r="N212" s="42"/>
      <c r="O212" s="43"/>
      <c r="P212" s="43"/>
      <c r="Q212" s="43"/>
      <c r="R212" s="43"/>
    </row>
    <row r="213" spans="1:18" x14ac:dyDescent="0.2">
      <c r="A213" s="47" t="s">
        <v>1719</v>
      </c>
      <c r="B213" s="45">
        <v>21</v>
      </c>
      <c r="C213" s="45"/>
      <c r="D213" s="45">
        <v>21</v>
      </c>
      <c r="E213" s="44">
        <v>1.17</v>
      </c>
      <c r="F213" s="44">
        <v>1.17</v>
      </c>
      <c r="G213" s="44"/>
      <c r="H213" s="44"/>
      <c r="I213" s="44">
        <v>0.57999999999999996</v>
      </c>
      <c r="J213" s="44">
        <v>0.57999999999999996</v>
      </c>
      <c r="K213" s="41"/>
      <c r="L213" s="42"/>
      <c r="M213" s="42"/>
      <c r="N213" s="42"/>
      <c r="O213" s="43"/>
      <c r="P213" s="43"/>
      <c r="Q213" s="43"/>
      <c r="R213" s="43"/>
    </row>
    <row r="214" spans="1:18" x14ac:dyDescent="0.2">
      <c r="A214" s="47" t="s">
        <v>1718</v>
      </c>
      <c r="B214" s="45">
        <v>21</v>
      </c>
      <c r="C214" s="45"/>
      <c r="D214" s="45">
        <v>21</v>
      </c>
      <c r="E214" s="44">
        <v>1.17</v>
      </c>
      <c r="F214" s="44">
        <v>1.17</v>
      </c>
      <c r="G214" s="44"/>
      <c r="H214" s="44"/>
      <c r="I214" s="44">
        <v>0.57999999999999996</v>
      </c>
      <c r="J214" s="44">
        <v>0.57999999999999996</v>
      </c>
      <c r="K214" s="41"/>
      <c r="L214" s="42"/>
      <c r="M214" s="42"/>
      <c r="N214" s="42"/>
      <c r="O214" s="43"/>
      <c r="P214" s="43"/>
      <c r="Q214" s="43"/>
      <c r="R214" s="43"/>
    </row>
    <row r="215" spans="1:18" x14ac:dyDescent="0.2">
      <c r="A215" s="65" t="s">
        <v>89</v>
      </c>
      <c r="B215" s="102">
        <v>51</v>
      </c>
      <c r="C215" s="102">
        <v>60</v>
      </c>
      <c r="D215" s="102">
        <v>111</v>
      </c>
      <c r="E215" s="102">
        <v>4.25</v>
      </c>
      <c r="F215" s="102">
        <v>7.65</v>
      </c>
      <c r="G215" s="102">
        <v>5</v>
      </c>
      <c r="H215" s="102">
        <v>9</v>
      </c>
      <c r="I215" s="102">
        <v>4.63</v>
      </c>
      <c r="J215" s="102">
        <v>8.33</v>
      </c>
      <c r="K215" s="102"/>
      <c r="L215" s="102"/>
      <c r="M215" s="102"/>
      <c r="N215" s="102"/>
      <c r="O215" s="102"/>
      <c r="P215" s="102"/>
      <c r="Q215" s="102"/>
      <c r="R215" s="102"/>
    </row>
    <row r="216" spans="1:18" x14ac:dyDescent="0.2">
      <c r="A216" s="64" t="s">
        <v>1717</v>
      </c>
      <c r="B216" s="74">
        <v>51</v>
      </c>
      <c r="C216" s="74">
        <v>60</v>
      </c>
      <c r="D216" s="74">
        <v>111</v>
      </c>
      <c r="E216" s="70">
        <v>4.25</v>
      </c>
      <c r="F216" s="70">
        <v>7.65</v>
      </c>
      <c r="G216" s="70">
        <v>5</v>
      </c>
      <c r="H216" s="70">
        <v>9</v>
      </c>
      <c r="I216" s="70">
        <v>4.63</v>
      </c>
      <c r="J216" s="70">
        <v>8.33</v>
      </c>
      <c r="K216" s="71"/>
      <c r="L216" s="72"/>
      <c r="M216" s="72"/>
      <c r="N216" s="72"/>
      <c r="O216" s="73"/>
      <c r="P216" s="73"/>
      <c r="Q216" s="73"/>
      <c r="R216" s="73"/>
    </row>
    <row r="217" spans="1:18" x14ac:dyDescent="0.2">
      <c r="A217" s="47" t="s">
        <v>1399</v>
      </c>
      <c r="B217" s="45">
        <v>51</v>
      </c>
      <c r="C217" s="45">
        <v>60</v>
      </c>
      <c r="D217" s="45">
        <v>111</v>
      </c>
      <c r="E217" s="44">
        <v>4.25</v>
      </c>
      <c r="F217" s="44">
        <v>7.65</v>
      </c>
      <c r="G217" s="44">
        <v>5</v>
      </c>
      <c r="H217" s="44">
        <v>9</v>
      </c>
      <c r="I217" s="44">
        <v>4.63</v>
      </c>
      <c r="J217" s="44">
        <v>8.33</v>
      </c>
      <c r="K217" s="41"/>
      <c r="L217" s="42"/>
      <c r="M217" s="42"/>
      <c r="N217" s="42"/>
      <c r="O217" s="43"/>
      <c r="P217" s="43"/>
      <c r="Q217" s="43"/>
      <c r="R217" s="43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74803149606299213" right="0.25" top="0.42" bottom="0.49" header="0.32" footer="0.31"/>
  <pageSetup paperSize="9" scale="5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02"/>
  <sheetViews>
    <sheetView showGridLines="0" workbookViewId="0">
      <pane ySplit="6" topLeftCell="A7" activePane="bottomLeft" state="frozen"/>
      <selection pane="bottomLeft" activeCell="H14" sqref="H14"/>
    </sheetView>
  </sheetViews>
  <sheetFormatPr defaultColWidth="9" defaultRowHeight="23.25" x14ac:dyDescent="0.5"/>
  <cols>
    <col min="1" max="1" width="65.375" style="1" bestFit="1" customWidth="1"/>
    <col min="2" max="4" width="7.875" style="15" bestFit="1" customWidth="1"/>
    <col min="5" max="5" width="8.375" style="15" bestFit="1" customWidth="1"/>
    <col min="6" max="6" width="15.25" style="15" bestFit="1" customWidth="1"/>
    <col min="7" max="7" width="8.375" style="15" bestFit="1" customWidth="1"/>
    <col min="8" max="8" width="15.25" style="15" bestFit="1" customWidth="1"/>
    <col min="9" max="9" width="8.375" style="15" bestFit="1" customWidth="1"/>
    <col min="10" max="10" width="15.25" style="15" bestFit="1" customWidth="1"/>
    <col min="11" max="11" width="11.875" style="15" customWidth="1"/>
    <col min="12" max="14" width="7.375" style="15" bestFit="1" customWidth="1"/>
    <col min="15" max="15" width="11.875" style="15" customWidth="1"/>
    <col min="16" max="16" width="7.375" style="15" hidden="1" customWidth="1"/>
    <col min="17" max="17" width="11.25" style="15" hidden="1" customWidth="1"/>
    <col min="18" max="18" width="9.75" style="15" bestFit="1" customWidth="1"/>
    <col min="19" max="16384" width="9" style="1"/>
  </cols>
  <sheetData>
    <row r="1" spans="1:18" s="169" customFormat="1" ht="29.25" x14ac:dyDescent="0.6">
      <c r="A1" s="169" t="s">
        <v>2882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380" t="s">
        <v>4</v>
      </c>
      <c r="L2" s="384" t="s">
        <v>5</v>
      </c>
      <c r="M2" s="385"/>
      <c r="N2" s="386"/>
      <c r="O2" s="390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380"/>
      <c r="L3" s="387"/>
      <c r="M3" s="388"/>
      <c r="N3" s="389"/>
      <c r="O3" s="390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381"/>
      <c r="L4" s="20" t="s">
        <v>10</v>
      </c>
      <c r="M4" s="20" t="s">
        <v>11</v>
      </c>
      <c r="N4" s="20" t="s">
        <v>12</v>
      </c>
      <c r="O4" s="391"/>
      <c r="P4" s="393"/>
      <c r="Q4" s="393"/>
      <c r="R4" s="393"/>
    </row>
    <row r="5" spans="1:18" s="94" customFormat="1" ht="26.25" x14ac:dyDescent="0.55000000000000004">
      <c r="A5" s="152" t="s">
        <v>15</v>
      </c>
      <c r="B5" s="157"/>
      <c r="C5" s="157"/>
      <c r="D5" s="157"/>
      <c r="E5" s="158"/>
      <c r="F5" s="158"/>
      <c r="G5" s="158"/>
      <c r="H5" s="158"/>
      <c r="I5" s="158"/>
      <c r="J5" s="158"/>
      <c r="K5" s="159">
        <v>17</v>
      </c>
      <c r="L5" s="160"/>
      <c r="M5" s="160"/>
      <c r="N5" s="160"/>
      <c r="O5" s="161"/>
      <c r="P5" s="161"/>
      <c r="Q5" s="161"/>
      <c r="R5" s="161"/>
    </row>
    <row r="6" spans="1:18" s="94" customFormat="1" ht="26.25" x14ac:dyDescent="0.55000000000000004">
      <c r="A6" s="153" t="s">
        <v>16</v>
      </c>
      <c r="B6" s="162">
        <v>11698</v>
      </c>
      <c r="C6" s="162">
        <v>14676</v>
      </c>
      <c r="D6" s="162">
        <v>26374</v>
      </c>
      <c r="E6" s="163"/>
      <c r="F6" s="163">
        <v>671.32</v>
      </c>
      <c r="G6" s="163"/>
      <c r="H6" s="163">
        <v>833.79</v>
      </c>
      <c r="I6" s="163"/>
      <c r="J6" s="163">
        <v>752.5</v>
      </c>
      <c r="K6" s="163">
        <v>17</v>
      </c>
      <c r="L6" s="163">
        <v>39.49</v>
      </c>
      <c r="M6" s="163">
        <v>49.05</v>
      </c>
      <c r="N6" s="163">
        <v>44.26</v>
      </c>
      <c r="O6" s="163">
        <v>25</v>
      </c>
      <c r="P6" s="163">
        <v>77.040000000000006</v>
      </c>
      <c r="Q6" s="163"/>
      <c r="R6" s="164">
        <v>5.9027777777777783E-2</v>
      </c>
    </row>
    <row r="7" spans="1:18" x14ac:dyDescent="0.5">
      <c r="A7" s="154" t="s">
        <v>17</v>
      </c>
      <c r="B7" s="165">
        <v>11471</v>
      </c>
      <c r="C7" s="165">
        <v>14481</v>
      </c>
      <c r="D7" s="165">
        <v>25952</v>
      </c>
      <c r="E7" s="166">
        <v>637.28</v>
      </c>
      <c r="F7" s="166">
        <v>637.28</v>
      </c>
      <c r="G7" s="166">
        <v>804.54</v>
      </c>
      <c r="H7" s="166">
        <v>804.54</v>
      </c>
      <c r="I7" s="166">
        <v>720.84</v>
      </c>
      <c r="J7" s="166">
        <v>720.84</v>
      </c>
      <c r="K7" s="166"/>
      <c r="L7" s="166"/>
      <c r="M7" s="166"/>
      <c r="N7" s="166"/>
      <c r="O7" s="166"/>
      <c r="P7" s="166"/>
      <c r="Q7" s="166"/>
      <c r="R7" s="166"/>
    </row>
    <row r="8" spans="1:18" x14ac:dyDescent="0.5">
      <c r="A8" s="13" t="s">
        <v>18</v>
      </c>
      <c r="B8" s="28">
        <v>2139</v>
      </c>
      <c r="C8" s="28">
        <v>2355</v>
      </c>
      <c r="D8" s="28">
        <v>4494</v>
      </c>
      <c r="E8" s="29">
        <v>118.83</v>
      </c>
      <c r="F8" s="29">
        <v>118.83</v>
      </c>
      <c r="G8" s="29">
        <v>130.85</v>
      </c>
      <c r="H8" s="29">
        <v>130.85</v>
      </c>
      <c r="I8" s="29">
        <v>124.82</v>
      </c>
      <c r="J8" s="29">
        <v>124.82</v>
      </c>
      <c r="K8" s="22"/>
      <c r="L8" s="30"/>
      <c r="M8" s="30"/>
      <c r="N8" s="30"/>
      <c r="O8" s="24"/>
      <c r="P8" s="24"/>
      <c r="Q8" s="24"/>
      <c r="R8" s="24"/>
    </row>
    <row r="9" spans="1:18" x14ac:dyDescent="0.5">
      <c r="A9" s="14" t="s">
        <v>19</v>
      </c>
      <c r="B9" s="31">
        <v>348</v>
      </c>
      <c r="C9" s="31"/>
      <c r="D9" s="31">
        <v>348</v>
      </c>
      <c r="E9" s="26">
        <v>19.329999999999998</v>
      </c>
      <c r="F9" s="26">
        <v>19.329999999999998</v>
      </c>
      <c r="G9" s="26"/>
      <c r="H9" s="26"/>
      <c r="I9" s="26">
        <v>9.67</v>
      </c>
      <c r="J9" s="26">
        <v>9.67</v>
      </c>
      <c r="K9" s="21"/>
      <c r="L9" s="27"/>
      <c r="M9" s="27"/>
      <c r="N9" s="27"/>
      <c r="O9" s="23"/>
      <c r="P9" s="23"/>
      <c r="Q9" s="23"/>
      <c r="R9" s="23"/>
    </row>
    <row r="10" spans="1:18" x14ac:dyDescent="0.5">
      <c r="A10" s="14" t="s">
        <v>20</v>
      </c>
      <c r="B10" s="31"/>
      <c r="C10" s="31">
        <v>324</v>
      </c>
      <c r="D10" s="31">
        <v>324</v>
      </c>
      <c r="E10" s="26"/>
      <c r="F10" s="26"/>
      <c r="G10" s="26">
        <v>18</v>
      </c>
      <c r="H10" s="26">
        <v>18</v>
      </c>
      <c r="I10" s="26">
        <v>9</v>
      </c>
      <c r="J10" s="26">
        <v>9</v>
      </c>
      <c r="K10" s="21"/>
      <c r="L10" s="27"/>
      <c r="M10" s="27"/>
      <c r="N10" s="27"/>
      <c r="O10" s="23"/>
      <c r="P10" s="23"/>
      <c r="Q10" s="23"/>
      <c r="R10" s="23"/>
    </row>
    <row r="11" spans="1:18" x14ac:dyDescent="0.5">
      <c r="A11" s="14" t="s">
        <v>21</v>
      </c>
      <c r="B11" s="31">
        <v>348</v>
      </c>
      <c r="C11" s="31"/>
      <c r="D11" s="31">
        <v>348</v>
      </c>
      <c r="E11" s="26">
        <v>19.329999999999998</v>
      </c>
      <c r="F11" s="26">
        <v>19.329999999999998</v>
      </c>
      <c r="G11" s="26"/>
      <c r="H11" s="26"/>
      <c r="I11" s="26">
        <v>9.67</v>
      </c>
      <c r="J11" s="26">
        <v>9.67</v>
      </c>
      <c r="K11" s="21"/>
      <c r="L11" s="27"/>
      <c r="M11" s="27"/>
      <c r="N11" s="27"/>
      <c r="O11" s="23"/>
      <c r="P11" s="23"/>
      <c r="Q11" s="23"/>
      <c r="R11" s="23"/>
    </row>
    <row r="12" spans="1:18" x14ac:dyDescent="0.5">
      <c r="A12" s="14" t="s">
        <v>22</v>
      </c>
      <c r="B12" s="31"/>
      <c r="C12" s="31">
        <v>324</v>
      </c>
      <c r="D12" s="31">
        <v>324</v>
      </c>
      <c r="E12" s="26"/>
      <c r="F12" s="26"/>
      <c r="G12" s="26">
        <v>18</v>
      </c>
      <c r="H12" s="26">
        <v>18</v>
      </c>
      <c r="I12" s="26">
        <v>9</v>
      </c>
      <c r="J12" s="26">
        <v>9</v>
      </c>
      <c r="K12" s="21"/>
      <c r="L12" s="27"/>
      <c r="M12" s="27"/>
      <c r="N12" s="27"/>
      <c r="O12" s="23"/>
      <c r="P12" s="23"/>
      <c r="Q12" s="23"/>
      <c r="R12" s="23"/>
    </row>
    <row r="13" spans="1:18" x14ac:dyDescent="0.5">
      <c r="A13" s="14" t="s">
        <v>23</v>
      </c>
      <c r="B13" s="31">
        <v>348</v>
      </c>
      <c r="C13" s="31"/>
      <c r="D13" s="31">
        <v>348</v>
      </c>
      <c r="E13" s="26">
        <v>19.329999999999998</v>
      </c>
      <c r="F13" s="26">
        <v>19.329999999999998</v>
      </c>
      <c r="G13" s="26"/>
      <c r="H13" s="26"/>
      <c r="I13" s="26">
        <v>9.67</v>
      </c>
      <c r="J13" s="26">
        <v>9.67</v>
      </c>
      <c r="K13" s="21"/>
      <c r="L13" s="27"/>
      <c r="M13" s="27"/>
      <c r="N13" s="27"/>
      <c r="O13" s="23"/>
      <c r="P13" s="23"/>
      <c r="Q13" s="23"/>
      <c r="R13" s="23"/>
    </row>
    <row r="14" spans="1:18" x14ac:dyDescent="0.5">
      <c r="A14" s="14" t="s">
        <v>24</v>
      </c>
      <c r="B14" s="31"/>
      <c r="C14" s="31">
        <v>276</v>
      </c>
      <c r="D14" s="31">
        <v>276</v>
      </c>
      <c r="E14" s="26"/>
      <c r="F14" s="26"/>
      <c r="G14" s="26">
        <v>15.33</v>
      </c>
      <c r="H14" s="26">
        <v>15.33</v>
      </c>
      <c r="I14" s="26">
        <v>7.67</v>
      </c>
      <c r="J14" s="26">
        <v>7.67</v>
      </c>
      <c r="K14" s="21"/>
      <c r="L14" s="27"/>
      <c r="M14" s="27"/>
      <c r="N14" s="27"/>
      <c r="O14" s="23"/>
      <c r="P14" s="23"/>
      <c r="Q14" s="23"/>
      <c r="R14" s="23"/>
    </row>
    <row r="15" spans="1:18" x14ac:dyDescent="0.5">
      <c r="A15" s="14" t="s">
        <v>25</v>
      </c>
      <c r="B15" s="31"/>
      <c r="C15" s="31">
        <v>288</v>
      </c>
      <c r="D15" s="31">
        <v>288</v>
      </c>
      <c r="E15" s="26"/>
      <c r="F15" s="26"/>
      <c r="G15" s="26">
        <v>16</v>
      </c>
      <c r="H15" s="26">
        <v>16</v>
      </c>
      <c r="I15" s="26">
        <v>8</v>
      </c>
      <c r="J15" s="26">
        <v>8</v>
      </c>
      <c r="K15" s="21"/>
      <c r="L15" s="27"/>
      <c r="M15" s="27"/>
      <c r="N15" s="27"/>
      <c r="O15" s="23"/>
      <c r="P15" s="23"/>
      <c r="Q15" s="23"/>
      <c r="R15" s="23"/>
    </row>
    <row r="16" spans="1:18" x14ac:dyDescent="0.5">
      <c r="A16" s="14" t="s">
        <v>26</v>
      </c>
      <c r="B16" s="31">
        <v>291</v>
      </c>
      <c r="C16" s="31"/>
      <c r="D16" s="31">
        <v>291</v>
      </c>
      <c r="E16" s="26">
        <v>16.170000000000002</v>
      </c>
      <c r="F16" s="26">
        <v>16.170000000000002</v>
      </c>
      <c r="G16" s="26"/>
      <c r="H16" s="26"/>
      <c r="I16" s="26">
        <v>8.08</v>
      </c>
      <c r="J16" s="26">
        <v>8.08</v>
      </c>
      <c r="K16" s="21"/>
      <c r="L16" s="27"/>
      <c r="M16" s="27"/>
      <c r="N16" s="27"/>
      <c r="O16" s="23"/>
      <c r="P16" s="23"/>
      <c r="Q16" s="23"/>
      <c r="R16" s="23"/>
    </row>
    <row r="17" spans="1:18" x14ac:dyDescent="0.5">
      <c r="A17" s="14" t="s">
        <v>27</v>
      </c>
      <c r="B17" s="31"/>
      <c r="C17" s="31">
        <v>282</v>
      </c>
      <c r="D17" s="31">
        <v>282</v>
      </c>
      <c r="E17" s="26"/>
      <c r="F17" s="26"/>
      <c r="G17" s="26">
        <v>15.67</v>
      </c>
      <c r="H17" s="26">
        <v>15.67</v>
      </c>
      <c r="I17" s="26">
        <v>7.83</v>
      </c>
      <c r="J17" s="26">
        <v>7.83</v>
      </c>
      <c r="K17" s="21"/>
      <c r="L17" s="27"/>
      <c r="M17" s="27"/>
      <c r="N17" s="27"/>
      <c r="O17" s="23"/>
      <c r="P17" s="23"/>
      <c r="Q17" s="23"/>
      <c r="R17" s="23"/>
    </row>
    <row r="18" spans="1:18" x14ac:dyDescent="0.5">
      <c r="A18" s="14" t="s">
        <v>28</v>
      </c>
      <c r="B18" s="31">
        <v>150</v>
      </c>
      <c r="C18" s="31">
        <v>138</v>
      </c>
      <c r="D18" s="31">
        <v>288</v>
      </c>
      <c r="E18" s="26">
        <v>8.33</v>
      </c>
      <c r="F18" s="26">
        <v>8.33</v>
      </c>
      <c r="G18" s="26">
        <v>7.67</v>
      </c>
      <c r="H18" s="26">
        <v>7.67</v>
      </c>
      <c r="I18" s="26">
        <v>8</v>
      </c>
      <c r="J18" s="26">
        <v>8</v>
      </c>
      <c r="K18" s="21"/>
      <c r="L18" s="27"/>
      <c r="M18" s="27"/>
      <c r="N18" s="27"/>
      <c r="O18" s="23"/>
      <c r="P18" s="23"/>
      <c r="Q18" s="23"/>
      <c r="R18" s="23"/>
    </row>
    <row r="19" spans="1:18" x14ac:dyDescent="0.5">
      <c r="A19" s="14" t="s">
        <v>29</v>
      </c>
      <c r="B19" s="31">
        <v>141</v>
      </c>
      <c r="C19" s="31">
        <v>147</v>
      </c>
      <c r="D19" s="31">
        <v>288</v>
      </c>
      <c r="E19" s="26">
        <v>7.83</v>
      </c>
      <c r="F19" s="26">
        <v>7.83</v>
      </c>
      <c r="G19" s="26">
        <v>8.17</v>
      </c>
      <c r="H19" s="26">
        <v>8.17</v>
      </c>
      <c r="I19" s="26">
        <v>8</v>
      </c>
      <c r="J19" s="26">
        <v>8</v>
      </c>
      <c r="K19" s="21"/>
      <c r="L19" s="27"/>
      <c r="M19" s="27"/>
      <c r="N19" s="27"/>
      <c r="O19" s="23"/>
      <c r="P19" s="23"/>
      <c r="Q19" s="23"/>
      <c r="R19" s="23"/>
    </row>
    <row r="20" spans="1:18" x14ac:dyDescent="0.5">
      <c r="A20" s="14" t="s">
        <v>30</v>
      </c>
      <c r="B20" s="31">
        <v>291</v>
      </c>
      <c r="C20" s="31"/>
      <c r="D20" s="31">
        <v>291</v>
      </c>
      <c r="E20" s="26">
        <v>16.170000000000002</v>
      </c>
      <c r="F20" s="26">
        <v>16.170000000000002</v>
      </c>
      <c r="G20" s="26"/>
      <c r="H20" s="26"/>
      <c r="I20" s="26">
        <v>8.08</v>
      </c>
      <c r="J20" s="26">
        <v>8.08</v>
      </c>
      <c r="K20" s="21"/>
      <c r="L20" s="27"/>
      <c r="M20" s="27"/>
      <c r="N20" s="27"/>
      <c r="O20" s="23"/>
      <c r="P20" s="23"/>
      <c r="Q20" s="23"/>
      <c r="R20" s="23"/>
    </row>
    <row r="21" spans="1:18" x14ac:dyDescent="0.5">
      <c r="A21" s="14" t="s">
        <v>31</v>
      </c>
      <c r="B21" s="31"/>
      <c r="C21" s="31">
        <v>282</v>
      </c>
      <c r="D21" s="31">
        <v>282</v>
      </c>
      <c r="E21" s="26"/>
      <c r="F21" s="26"/>
      <c r="G21" s="26">
        <v>15.67</v>
      </c>
      <c r="H21" s="26">
        <v>15.67</v>
      </c>
      <c r="I21" s="26">
        <v>7.83</v>
      </c>
      <c r="J21" s="26">
        <v>7.83</v>
      </c>
      <c r="K21" s="21"/>
      <c r="L21" s="27"/>
      <c r="M21" s="27"/>
      <c r="N21" s="27"/>
      <c r="O21" s="23"/>
      <c r="P21" s="23"/>
      <c r="Q21" s="23"/>
      <c r="R21" s="23"/>
    </row>
    <row r="22" spans="1:18" x14ac:dyDescent="0.5">
      <c r="A22" s="14" t="s">
        <v>32</v>
      </c>
      <c r="B22" s="31">
        <v>72</v>
      </c>
      <c r="C22" s="31"/>
      <c r="D22" s="31">
        <v>72</v>
      </c>
      <c r="E22" s="26">
        <v>4</v>
      </c>
      <c r="F22" s="26">
        <v>4</v>
      </c>
      <c r="G22" s="26"/>
      <c r="H22" s="26"/>
      <c r="I22" s="26">
        <v>2</v>
      </c>
      <c r="J22" s="26">
        <v>2</v>
      </c>
      <c r="K22" s="21"/>
      <c r="L22" s="27"/>
      <c r="M22" s="27"/>
      <c r="N22" s="27"/>
      <c r="O22" s="23"/>
      <c r="P22" s="23"/>
      <c r="Q22" s="23"/>
      <c r="R22" s="23"/>
    </row>
    <row r="23" spans="1:18" x14ac:dyDescent="0.5">
      <c r="A23" s="14" t="s">
        <v>33</v>
      </c>
      <c r="B23" s="31">
        <v>75</v>
      </c>
      <c r="C23" s="31"/>
      <c r="D23" s="31">
        <v>75</v>
      </c>
      <c r="E23" s="26">
        <v>4.17</v>
      </c>
      <c r="F23" s="26">
        <v>4.17</v>
      </c>
      <c r="G23" s="26"/>
      <c r="H23" s="26"/>
      <c r="I23" s="26">
        <v>2.08</v>
      </c>
      <c r="J23" s="26">
        <v>2.08</v>
      </c>
      <c r="K23" s="21"/>
      <c r="L23" s="27"/>
      <c r="M23" s="27"/>
      <c r="N23" s="27"/>
      <c r="O23" s="23"/>
      <c r="P23" s="23"/>
      <c r="Q23" s="23"/>
      <c r="R23" s="23"/>
    </row>
    <row r="24" spans="1:18" x14ac:dyDescent="0.5">
      <c r="A24" s="14" t="s">
        <v>34</v>
      </c>
      <c r="B24" s="31">
        <v>75</v>
      </c>
      <c r="C24" s="31"/>
      <c r="D24" s="31">
        <v>75</v>
      </c>
      <c r="E24" s="26">
        <v>4.17</v>
      </c>
      <c r="F24" s="26">
        <v>4.17</v>
      </c>
      <c r="G24" s="26"/>
      <c r="H24" s="26"/>
      <c r="I24" s="26">
        <v>2.08</v>
      </c>
      <c r="J24" s="26">
        <v>2.08</v>
      </c>
      <c r="K24" s="21"/>
      <c r="L24" s="27"/>
      <c r="M24" s="27"/>
      <c r="N24" s="27"/>
      <c r="O24" s="23"/>
      <c r="P24" s="23"/>
      <c r="Q24" s="23"/>
      <c r="R24" s="23"/>
    </row>
    <row r="25" spans="1:18" x14ac:dyDescent="0.5">
      <c r="A25" s="14" t="s">
        <v>35</v>
      </c>
      <c r="B25" s="31"/>
      <c r="C25" s="31">
        <v>72</v>
      </c>
      <c r="D25" s="31">
        <v>72</v>
      </c>
      <c r="E25" s="26"/>
      <c r="F25" s="26"/>
      <c r="G25" s="26">
        <v>4</v>
      </c>
      <c r="H25" s="26">
        <v>4</v>
      </c>
      <c r="I25" s="26">
        <v>2</v>
      </c>
      <c r="J25" s="26">
        <v>2</v>
      </c>
      <c r="K25" s="21"/>
      <c r="L25" s="27"/>
      <c r="M25" s="27"/>
      <c r="N25" s="27"/>
      <c r="O25" s="23"/>
      <c r="P25" s="23"/>
      <c r="Q25" s="23"/>
      <c r="R25" s="23"/>
    </row>
    <row r="26" spans="1:18" x14ac:dyDescent="0.5">
      <c r="A26" s="14" t="s">
        <v>36</v>
      </c>
      <c r="B26" s="31"/>
      <c r="C26" s="31">
        <v>75</v>
      </c>
      <c r="D26" s="31">
        <v>75</v>
      </c>
      <c r="E26" s="26"/>
      <c r="F26" s="26"/>
      <c r="G26" s="26">
        <v>4.17</v>
      </c>
      <c r="H26" s="26">
        <v>4.17</v>
      </c>
      <c r="I26" s="26">
        <v>2.08</v>
      </c>
      <c r="J26" s="26">
        <v>2.08</v>
      </c>
      <c r="K26" s="21"/>
      <c r="L26" s="27"/>
      <c r="M26" s="27"/>
      <c r="N26" s="27"/>
      <c r="O26" s="23"/>
      <c r="P26" s="23"/>
      <c r="Q26" s="23"/>
      <c r="R26" s="23"/>
    </row>
    <row r="27" spans="1:18" x14ac:dyDescent="0.5">
      <c r="A27" s="14" t="s">
        <v>37</v>
      </c>
      <c r="B27" s="31"/>
      <c r="C27" s="31">
        <v>75</v>
      </c>
      <c r="D27" s="31">
        <v>75</v>
      </c>
      <c r="E27" s="26"/>
      <c r="F27" s="26"/>
      <c r="G27" s="26">
        <v>4.17</v>
      </c>
      <c r="H27" s="26">
        <v>4.17</v>
      </c>
      <c r="I27" s="26">
        <v>2.08</v>
      </c>
      <c r="J27" s="26">
        <v>2.08</v>
      </c>
      <c r="K27" s="21"/>
      <c r="L27" s="27"/>
      <c r="M27" s="27"/>
      <c r="N27" s="27"/>
      <c r="O27" s="23"/>
      <c r="P27" s="23"/>
      <c r="Q27" s="23"/>
      <c r="R27" s="23"/>
    </row>
    <row r="28" spans="1:18" x14ac:dyDescent="0.5">
      <c r="A28" s="14" t="s">
        <v>38</v>
      </c>
      <c r="B28" s="31"/>
      <c r="C28" s="31">
        <v>72</v>
      </c>
      <c r="D28" s="31">
        <v>72</v>
      </c>
      <c r="E28" s="26"/>
      <c r="F28" s="26"/>
      <c r="G28" s="26">
        <v>4</v>
      </c>
      <c r="H28" s="26">
        <v>4</v>
      </c>
      <c r="I28" s="26">
        <v>2</v>
      </c>
      <c r="J28" s="26">
        <v>2</v>
      </c>
      <c r="K28" s="21"/>
      <c r="L28" s="27"/>
      <c r="M28" s="27"/>
      <c r="N28" s="27"/>
      <c r="O28" s="23"/>
      <c r="P28" s="23"/>
      <c r="Q28" s="23"/>
      <c r="R28" s="23"/>
    </row>
    <row r="29" spans="1:18" x14ac:dyDescent="0.5">
      <c r="A29" s="13" t="s">
        <v>18</v>
      </c>
      <c r="B29" s="32">
        <v>384</v>
      </c>
      <c r="C29" s="32">
        <v>204</v>
      </c>
      <c r="D29" s="32">
        <v>588</v>
      </c>
      <c r="E29" s="29">
        <v>21.35</v>
      </c>
      <c r="F29" s="29">
        <v>21.35</v>
      </c>
      <c r="G29" s="29">
        <v>11.35</v>
      </c>
      <c r="H29" s="29">
        <v>11.35</v>
      </c>
      <c r="I29" s="29">
        <v>16.3</v>
      </c>
      <c r="J29" s="29">
        <v>16.3</v>
      </c>
      <c r="K29" s="22"/>
      <c r="L29" s="30"/>
      <c r="M29" s="30"/>
      <c r="N29" s="30"/>
      <c r="O29" s="24"/>
      <c r="P29" s="24"/>
      <c r="Q29" s="24"/>
      <c r="R29" s="24"/>
    </row>
    <row r="30" spans="1:18" x14ac:dyDescent="0.5">
      <c r="A30" s="14" t="s">
        <v>39</v>
      </c>
      <c r="B30" s="31"/>
      <c r="C30" s="31">
        <v>3</v>
      </c>
      <c r="D30" s="31">
        <v>3</v>
      </c>
      <c r="E30" s="26"/>
      <c r="F30" s="26"/>
      <c r="G30" s="26">
        <v>0.17</v>
      </c>
      <c r="H30" s="26">
        <v>0.17</v>
      </c>
      <c r="I30" s="26">
        <v>0.08</v>
      </c>
      <c r="J30" s="26">
        <v>0.08</v>
      </c>
      <c r="K30" s="21"/>
      <c r="L30" s="27"/>
      <c r="M30" s="27"/>
      <c r="N30" s="27"/>
      <c r="O30" s="23"/>
      <c r="P30" s="23"/>
      <c r="Q30" s="23"/>
      <c r="R30" s="23"/>
    </row>
    <row r="31" spans="1:18" x14ac:dyDescent="0.5">
      <c r="A31" s="14" t="s">
        <v>40</v>
      </c>
      <c r="B31" s="31">
        <v>3</v>
      </c>
      <c r="C31" s="31"/>
      <c r="D31" s="31">
        <v>3</v>
      </c>
      <c r="E31" s="26">
        <v>0.17</v>
      </c>
      <c r="F31" s="26">
        <v>0.17</v>
      </c>
      <c r="G31" s="26"/>
      <c r="H31" s="26"/>
      <c r="I31" s="26">
        <v>0.08</v>
      </c>
      <c r="J31" s="26">
        <v>0.08</v>
      </c>
      <c r="K31" s="21"/>
      <c r="L31" s="27"/>
      <c r="M31" s="27"/>
      <c r="N31" s="27"/>
      <c r="O31" s="23"/>
      <c r="P31" s="23"/>
      <c r="Q31" s="23"/>
      <c r="R31" s="23"/>
    </row>
    <row r="32" spans="1:18" x14ac:dyDescent="0.5">
      <c r="A32" s="14" t="s">
        <v>41</v>
      </c>
      <c r="B32" s="31"/>
      <c r="C32" s="31">
        <v>3</v>
      </c>
      <c r="D32" s="31">
        <v>3</v>
      </c>
      <c r="E32" s="26"/>
      <c r="F32" s="26"/>
      <c r="G32" s="26">
        <v>0.17</v>
      </c>
      <c r="H32" s="26">
        <v>0.17</v>
      </c>
      <c r="I32" s="26">
        <v>0.08</v>
      </c>
      <c r="J32" s="26">
        <v>0.08</v>
      </c>
      <c r="K32" s="21"/>
      <c r="L32" s="27"/>
      <c r="M32" s="27"/>
      <c r="N32" s="27"/>
      <c r="O32" s="23"/>
      <c r="P32" s="23"/>
      <c r="Q32" s="23"/>
      <c r="R32" s="23"/>
    </row>
    <row r="33" spans="1:18" x14ac:dyDescent="0.5">
      <c r="A33" s="14" t="s">
        <v>42</v>
      </c>
      <c r="B33" s="31"/>
      <c r="C33" s="31">
        <v>3</v>
      </c>
      <c r="D33" s="31">
        <v>3</v>
      </c>
      <c r="E33" s="26"/>
      <c r="F33" s="26"/>
      <c r="G33" s="26">
        <v>0.17</v>
      </c>
      <c r="H33" s="26">
        <v>0.17</v>
      </c>
      <c r="I33" s="26">
        <v>0.08</v>
      </c>
      <c r="J33" s="26">
        <v>0.08</v>
      </c>
      <c r="K33" s="21"/>
      <c r="L33" s="27"/>
      <c r="M33" s="27"/>
      <c r="N33" s="27"/>
      <c r="O33" s="23"/>
      <c r="P33" s="23"/>
      <c r="Q33" s="23"/>
      <c r="R33" s="23"/>
    </row>
    <row r="34" spans="1:18" x14ac:dyDescent="0.5">
      <c r="A34" s="14" t="s">
        <v>43</v>
      </c>
      <c r="B34" s="31"/>
      <c r="C34" s="31">
        <v>3</v>
      </c>
      <c r="D34" s="31">
        <v>3</v>
      </c>
      <c r="E34" s="26"/>
      <c r="F34" s="26"/>
      <c r="G34" s="26">
        <v>0.17</v>
      </c>
      <c r="H34" s="26">
        <v>0.17</v>
      </c>
      <c r="I34" s="26">
        <v>0.08</v>
      </c>
      <c r="J34" s="26">
        <v>0.08</v>
      </c>
      <c r="K34" s="21"/>
      <c r="L34" s="27"/>
      <c r="M34" s="27"/>
      <c r="N34" s="27"/>
      <c r="O34" s="23"/>
      <c r="P34" s="23"/>
      <c r="Q34" s="23"/>
      <c r="R34" s="23"/>
    </row>
    <row r="35" spans="1:18" x14ac:dyDescent="0.5">
      <c r="A35" s="14" t="s">
        <v>44</v>
      </c>
      <c r="B35" s="31">
        <v>93</v>
      </c>
      <c r="C35" s="31"/>
      <c r="D35" s="31">
        <v>93</v>
      </c>
      <c r="E35" s="26">
        <v>5.17</v>
      </c>
      <c r="F35" s="26">
        <v>5.17</v>
      </c>
      <c r="G35" s="26"/>
      <c r="H35" s="26"/>
      <c r="I35" s="26">
        <v>2.58</v>
      </c>
      <c r="J35" s="26">
        <v>2.58</v>
      </c>
      <c r="K35" s="21"/>
      <c r="L35" s="27"/>
      <c r="M35" s="27"/>
      <c r="N35" s="27"/>
      <c r="O35" s="23"/>
      <c r="P35" s="23"/>
      <c r="Q35" s="23"/>
      <c r="R35" s="23"/>
    </row>
    <row r="36" spans="1:18" x14ac:dyDescent="0.5">
      <c r="A36" s="14" t="s">
        <v>45</v>
      </c>
      <c r="B36" s="31">
        <v>93</v>
      </c>
      <c r="C36" s="31"/>
      <c r="D36" s="31">
        <v>93</v>
      </c>
      <c r="E36" s="26">
        <v>5.17</v>
      </c>
      <c r="F36" s="26">
        <v>5.17</v>
      </c>
      <c r="G36" s="26"/>
      <c r="H36" s="26"/>
      <c r="I36" s="26">
        <v>2.58</v>
      </c>
      <c r="J36" s="26">
        <v>2.58</v>
      </c>
      <c r="K36" s="21"/>
      <c r="L36" s="27"/>
      <c r="M36" s="27"/>
      <c r="N36" s="27"/>
      <c r="O36" s="23"/>
      <c r="P36" s="23"/>
      <c r="Q36" s="23"/>
      <c r="R36" s="23"/>
    </row>
    <row r="37" spans="1:18" x14ac:dyDescent="0.5">
      <c r="A37" s="14" t="s">
        <v>46</v>
      </c>
      <c r="B37" s="31"/>
      <c r="C37" s="31">
        <v>3</v>
      </c>
      <c r="D37" s="31">
        <v>3</v>
      </c>
      <c r="E37" s="26"/>
      <c r="F37" s="26"/>
      <c r="G37" s="26">
        <v>0.17</v>
      </c>
      <c r="H37" s="26">
        <v>0.17</v>
      </c>
      <c r="I37" s="26">
        <v>0.08</v>
      </c>
      <c r="J37" s="26">
        <v>0.08</v>
      </c>
      <c r="K37" s="21"/>
      <c r="L37" s="27"/>
      <c r="M37" s="27"/>
      <c r="N37" s="27"/>
      <c r="O37" s="23"/>
      <c r="P37" s="23"/>
      <c r="Q37" s="23"/>
      <c r="R37" s="23"/>
    </row>
    <row r="38" spans="1:18" x14ac:dyDescent="0.5">
      <c r="A38" s="14" t="s">
        <v>47</v>
      </c>
      <c r="B38" s="31">
        <v>93</v>
      </c>
      <c r="C38" s="31"/>
      <c r="D38" s="31">
        <v>93</v>
      </c>
      <c r="E38" s="26">
        <v>5.17</v>
      </c>
      <c r="F38" s="26">
        <v>5.17</v>
      </c>
      <c r="G38" s="26"/>
      <c r="H38" s="26"/>
      <c r="I38" s="26">
        <v>2.58</v>
      </c>
      <c r="J38" s="26">
        <v>2.58</v>
      </c>
      <c r="K38" s="21"/>
      <c r="L38" s="27"/>
      <c r="M38" s="27"/>
      <c r="N38" s="27"/>
      <c r="O38" s="23"/>
      <c r="P38" s="23"/>
      <c r="Q38" s="23"/>
      <c r="R38" s="23"/>
    </row>
    <row r="39" spans="1:18" x14ac:dyDescent="0.5">
      <c r="A39" s="14" t="s">
        <v>48</v>
      </c>
      <c r="B39" s="31">
        <v>93</v>
      </c>
      <c r="C39" s="31"/>
      <c r="D39" s="31">
        <v>93</v>
      </c>
      <c r="E39" s="26">
        <v>5.17</v>
      </c>
      <c r="F39" s="26">
        <v>5.17</v>
      </c>
      <c r="G39" s="26"/>
      <c r="H39" s="26"/>
      <c r="I39" s="26">
        <v>2.58</v>
      </c>
      <c r="J39" s="26">
        <v>2.58</v>
      </c>
      <c r="K39" s="21"/>
      <c r="L39" s="27"/>
      <c r="M39" s="27"/>
      <c r="N39" s="27"/>
      <c r="O39" s="23"/>
      <c r="P39" s="23"/>
      <c r="Q39" s="23"/>
      <c r="R39" s="23"/>
    </row>
    <row r="40" spans="1:18" x14ac:dyDescent="0.5">
      <c r="A40" s="14" t="s">
        <v>49</v>
      </c>
      <c r="B40" s="31">
        <v>9</v>
      </c>
      <c r="C40" s="31">
        <v>180</v>
      </c>
      <c r="D40" s="31">
        <v>189</v>
      </c>
      <c r="E40" s="26">
        <v>0.5</v>
      </c>
      <c r="F40" s="26">
        <v>0.5</v>
      </c>
      <c r="G40" s="26">
        <v>10</v>
      </c>
      <c r="H40" s="26">
        <v>10</v>
      </c>
      <c r="I40" s="26">
        <v>5.25</v>
      </c>
      <c r="J40" s="26">
        <v>5.25</v>
      </c>
      <c r="K40" s="21"/>
      <c r="L40" s="27"/>
      <c r="M40" s="27"/>
      <c r="N40" s="27"/>
      <c r="O40" s="23"/>
      <c r="P40" s="23"/>
      <c r="Q40" s="23"/>
      <c r="R40" s="23"/>
    </row>
    <row r="41" spans="1:18" x14ac:dyDescent="0.5">
      <c r="A41" s="14" t="s">
        <v>50</v>
      </c>
      <c r="B41" s="31"/>
      <c r="C41" s="31">
        <v>9</v>
      </c>
      <c r="D41" s="31">
        <v>9</v>
      </c>
      <c r="E41" s="26"/>
      <c r="F41" s="26"/>
      <c r="G41" s="26">
        <v>0.5</v>
      </c>
      <c r="H41" s="26">
        <v>0.5</v>
      </c>
      <c r="I41" s="26">
        <v>0.25</v>
      </c>
      <c r="J41" s="26">
        <v>0.25</v>
      </c>
      <c r="K41" s="21"/>
      <c r="L41" s="27"/>
      <c r="M41" s="27"/>
      <c r="N41" s="27"/>
      <c r="O41" s="23"/>
      <c r="P41" s="23"/>
      <c r="Q41" s="23"/>
      <c r="R41" s="23"/>
    </row>
    <row r="42" spans="1:18" x14ac:dyDescent="0.5">
      <c r="A42" s="13" t="s">
        <v>15</v>
      </c>
      <c r="B42" s="28">
        <v>8948</v>
      </c>
      <c r="C42" s="28">
        <v>11922</v>
      </c>
      <c r="D42" s="28">
        <v>20870</v>
      </c>
      <c r="E42" s="29">
        <v>497.1</v>
      </c>
      <c r="F42" s="29">
        <v>497.1</v>
      </c>
      <c r="G42" s="29">
        <v>662.34</v>
      </c>
      <c r="H42" s="29">
        <v>662.34</v>
      </c>
      <c r="I42" s="29">
        <v>579.72</v>
      </c>
      <c r="J42" s="29">
        <v>579.72</v>
      </c>
      <c r="K42" s="22"/>
      <c r="L42" s="30"/>
      <c r="M42" s="30"/>
      <c r="N42" s="30"/>
      <c r="O42" s="24"/>
      <c r="P42" s="24"/>
      <c r="Q42" s="24"/>
      <c r="R42" s="24"/>
    </row>
    <row r="43" spans="1:18" x14ac:dyDescent="0.5">
      <c r="A43" s="14" t="s">
        <v>51</v>
      </c>
      <c r="B43" s="31">
        <v>378</v>
      </c>
      <c r="C43" s="31">
        <v>495</v>
      </c>
      <c r="D43" s="31">
        <v>873</v>
      </c>
      <c r="E43" s="26">
        <v>21</v>
      </c>
      <c r="F43" s="26">
        <v>21</v>
      </c>
      <c r="G43" s="26">
        <v>27.5</v>
      </c>
      <c r="H43" s="26">
        <v>27.5</v>
      </c>
      <c r="I43" s="26">
        <v>24.25</v>
      </c>
      <c r="J43" s="26">
        <v>24.25</v>
      </c>
      <c r="K43" s="21"/>
      <c r="L43" s="27"/>
      <c r="M43" s="27"/>
      <c r="N43" s="27"/>
      <c r="O43" s="23"/>
      <c r="P43" s="23"/>
      <c r="Q43" s="23"/>
      <c r="R43" s="23"/>
    </row>
    <row r="44" spans="1:18" x14ac:dyDescent="0.5">
      <c r="A44" s="14" t="s">
        <v>52</v>
      </c>
      <c r="B44" s="31">
        <v>378</v>
      </c>
      <c r="C44" s="31">
        <v>489</v>
      </c>
      <c r="D44" s="31">
        <v>867</v>
      </c>
      <c r="E44" s="26">
        <v>21</v>
      </c>
      <c r="F44" s="26">
        <v>21</v>
      </c>
      <c r="G44" s="26">
        <v>27.17</v>
      </c>
      <c r="H44" s="26">
        <v>27.17</v>
      </c>
      <c r="I44" s="26">
        <v>24.08</v>
      </c>
      <c r="J44" s="26">
        <v>24.08</v>
      </c>
      <c r="K44" s="21"/>
      <c r="L44" s="27"/>
      <c r="M44" s="27"/>
      <c r="N44" s="27"/>
      <c r="O44" s="23"/>
      <c r="P44" s="23"/>
      <c r="Q44" s="23"/>
      <c r="R44" s="23"/>
    </row>
    <row r="45" spans="1:18" x14ac:dyDescent="0.5">
      <c r="A45" s="14" t="s">
        <v>53</v>
      </c>
      <c r="B45" s="31">
        <v>288</v>
      </c>
      <c r="C45" s="31">
        <v>354</v>
      </c>
      <c r="D45" s="31">
        <v>642</v>
      </c>
      <c r="E45" s="26">
        <v>16</v>
      </c>
      <c r="F45" s="26">
        <v>16</v>
      </c>
      <c r="G45" s="26">
        <v>19.670000000000002</v>
      </c>
      <c r="H45" s="26">
        <v>19.670000000000002</v>
      </c>
      <c r="I45" s="26">
        <v>17.829999999999998</v>
      </c>
      <c r="J45" s="26">
        <v>17.829999999999998</v>
      </c>
      <c r="K45" s="21"/>
      <c r="L45" s="27"/>
      <c r="M45" s="27"/>
      <c r="N45" s="27"/>
      <c r="O45" s="23"/>
      <c r="P45" s="23"/>
      <c r="Q45" s="23"/>
      <c r="R45" s="23"/>
    </row>
    <row r="46" spans="1:18" x14ac:dyDescent="0.5">
      <c r="A46" s="14" t="s">
        <v>54</v>
      </c>
      <c r="B46" s="31">
        <v>120</v>
      </c>
      <c r="C46" s="31"/>
      <c r="D46" s="31">
        <v>120</v>
      </c>
      <c r="E46" s="26">
        <v>6.67</v>
      </c>
      <c r="F46" s="26">
        <v>6.67</v>
      </c>
      <c r="G46" s="26"/>
      <c r="H46" s="26"/>
      <c r="I46" s="26">
        <v>3.33</v>
      </c>
      <c r="J46" s="26">
        <v>3.33</v>
      </c>
      <c r="K46" s="21"/>
      <c r="L46" s="27"/>
      <c r="M46" s="27"/>
      <c r="N46" s="27"/>
      <c r="O46" s="23"/>
      <c r="P46" s="23"/>
      <c r="Q46" s="23"/>
      <c r="R46" s="23"/>
    </row>
    <row r="47" spans="1:18" x14ac:dyDescent="0.5">
      <c r="A47" s="14" t="s">
        <v>55</v>
      </c>
      <c r="B47" s="31"/>
      <c r="C47" s="31">
        <v>483</v>
      </c>
      <c r="D47" s="31">
        <v>483</v>
      </c>
      <c r="E47" s="26"/>
      <c r="F47" s="26"/>
      <c r="G47" s="26">
        <v>26.83</v>
      </c>
      <c r="H47" s="26">
        <v>26.83</v>
      </c>
      <c r="I47" s="26">
        <v>13.42</v>
      </c>
      <c r="J47" s="26">
        <v>13.42</v>
      </c>
      <c r="K47" s="21"/>
      <c r="L47" s="27"/>
      <c r="M47" s="27"/>
      <c r="N47" s="27"/>
      <c r="O47" s="23"/>
      <c r="P47" s="23"/>
      <c r="Q47" s="23"/>
      <c r="R47" s="23"/>
    </row>
    <row r="48" spans="1:18" x14ac:dyDescent="0.5">
      <c r="A48" s="14" t="s">
        <v>56</v>
      </c>
      <c r="B48" s="31">
        <v>378</v>
      </c>
      <c r="C48" s="31"/>
      <c r="D48" s="31">
        <v>378</v>
      </c>
      <c r="E48" s="26">
        <v>21</v>
      </c>
      <c r="F48" s="26">
        <v>21</v>
      </c>
      <c r="G48" s="26"/>
      <c r="H48" s="26"/>
      <c r="I48" s="26">
        <v>10.5</v>
      </c>
      <c r="J48" s="26">
        <v>10.5</v>
      </c>
      <c r="K48" s="21"/>
      <c r="L48" s="27"/>
      <c r="M48" s="27"/>
      <c r="N48" s="27"/>
      <c r="O48" s="23"/>
      <c r="P48" s="23"/>
      <c r="Q48" s="23"/>
      <c r="R48" s="23"/>
    </row>
    <row r="49" spans="1:18" x14ac:dyDescent="0.5">
      <c r="A49" s="14" t="s">
        <v>57</v>
      </c>
      <c r="B49" s="31">
        <v>288</v>
      </c>
      <c r="C49" s="31">
        <v>351</v>
      </c>
      <c r="D49" s="31">
        <v>639</v>
      </c>
      <c r="E49" s="26">
        <v>16</v>
      </c>
      <c r="F49" s="26">
        <v>16</v>
      </c>
      <c r="G49" s="26">
        <v>19.5</v>
      </c>
      <c r="H49" s="26">
        <v>19.5</v>
      </c>
      <c r="I49" s="26">
        <v>17.75</v>
      </c>
      <c r="J49" s="26">
        <v>17.75</v>
      </c>
      <c r="K49" s="21"/>
      <c r="L49" s="27"/>
      <c r="M49" s="27"/>
      <c r="N49" s="27"/>
      <c r="O49" s="23"/>
      <c r="P49" s="23"/>
      <c r="Q49" s="23"/>
      <c r="R49" s="23"/>
    </row>
    <row r="50" spans="1:18" x14ac:dyDescent="0.5">
      <c r="A50" s="14" t="s">
        <v>58</v>
      </c>
      <c r="B50" s="31">
        <v>291</v>
      </c>
      <c r="C50" s="31">
        <v>351</v>
      </c>
      <c r="D50" s="31">
        <v>642</v>
      </c>
      <c r="E50" s="26">
        <v>16.170000000000002</v>
      </c>
      <c r="F50" s="26">
        <v>16.170000000000002</v>
      </c>
      <c r="G50" s="26">
        <v>19.5</v>
      </c>
      <c r="H50" s="26">
        <v>19.5</v>
      </c>
      <c r="I50" s="26">
        <v>17.829999999999998</v>
      </c>
      <c r="J50" s="26">
        <v>17.829999999999998</v>
      </c>
      <c r="K50" s="21"/>
      <c r="L50" s="27"/>
      <c r="M50" s="27"/>
      <c r="N50" s="27"/>
      <c r="O50" s="23"/>
      <c r="P50" s="23"/>
      <c r="Q50" s="23"/>
      <c r="R50" s="23"/>
    </row>
    <row r="51" spans="1:18" x14ac:dyDescent="0.5">
      <c r="A51" s="14" t="s">
        <v>59</v>
      </c>
      <c r="B51" s="31"/>
      <c r="C51" s="31">
        <v>282</v>
      </c>
      <c r="D51" s="31">
        <v>282</v>
      </c>
      <c r="E51" s="26"/>
      <c r="F51" s="26"/>
      <c r="G51" s="26">
        <v>15.67</v>
      </c>
      <c r="H51" s="26">
        <v>15.67</v>
      </c>
      <c r="I51" s="26">
        <v>7.83</v>
      </c>
      <c r="J51" s="26">
        <v>7.83</v>
      </c>
      <c r="K51" s="21"/>
      <c r="L51" s="27"/>
      <c r="M51" s="27"/>
      <c r="N51" s="27"/>
      <c r="O51" s="23"/>
      <c r="P51" s="23"/>
      <c r="Q51" s="23"/>
      <c r="R51" s="23"/>
    </row>
    <row r="52" spans="1:18" x14ac:dyDescent="0.5">
      <c r="A52" s="14" t="s">
        <v>60</v>
      </c>
      <c r="B52" s="31">
        <v>189</v>
      </c>
      <c r="C52" s="31">
        <v>495</v>
      </c>
      <c r="D52" s="31">
        <v>684</v>
      </c>
      <c r="E52" s="26">
        <v>10.5</v>
      </c>
      <c r="F52" s="26">
        <v>10.5</v>
      </c>
      <c r="G52" s="26">
        <v>27.5</v>
      </c>
      <c r="H52" s="26">
        <v>27.5</v>
      </c>
      <c r="I52" s="26">
        <v>19</v>
      </c>
      <c r="J52" s="26">
        <v>19</v>
      </c>
      <c r="K52" s="21"/>
      <c r="L52" s="27"/>
      <c r="M52" s="27"/>
      <c r="N52" s="27"/>
      <c r="O52" s="23"/>
      <c r="P52" s="23"/>
      <c r="Q52" s="23"/>
      <c r="R52" s="23"/>
    </row>
    <row r="53" spans="1:18" x14ac:dyDescent="0.5">
      <c r="A53" s="14" t="s">
        <v>61</v>
      </c>
      <c r="B53" s="31"/>
      <c r="C53" s="31">
        <v>846</v>
      </c>
      <c r="D53" s="31">
        <v>846</v>
      </c>
      <c r="E53" s="26"/>
      <c r="F53" s="26"/>
      <c r="G53" s="26">
        <v>47</v>
      </c>
      <c r="H53" s="26">
        <v>47</v>
      </c>
      <c r="I53" s="26">
        <v>23.5</v>
      </c>
      <c r="J53" s="26">
        <v>23.5</v>
      </c>
      <c r="K53" s="21"/>
      <c r="L53" s="27"/>
      <c r="M53" s="27"/>
      <c r="N53" s="27"/>
      <c r="O53" s="23"/>
      <c r="P53" s="23"/>
      <c r="Q53" s="23"/>
      <c r="R53" s="23"/>
    </row>
    <row r="54" spans="1:18" x14ac:dyDescent="0.5">
      <c r="A54" s="14" t="s">
        <v>62</v>
      </c>
      <c r="B54" s="31">
        <v>168</v>
      </c>
      <c r="C54" s="31"/>
      <c r="D54" s="31">
        <v>168</v>
      </c>
      <c r="E54" s="26">
        <v>9.33</v>
      </c>
      <c r="F54" s="26">
        <v>9.33</v>
      </c>
      <c r="G54" s="26"/>
      <c r="H54" s="26"/>
      <c r="I54" s="26">
        <v>4.67</v>
      </c>
      <c r="J54" s="26">
        <v>4.67</v>
      </c>
      <c r="K54" s="21"/>
      <c r="L54" s="27"/>
      <c r="M54" s="27"/>
      <c r="N54" s="27"/>
      <c r="O54" s="23"/>
      <c r="P54" s="23"/>
      <c r="Q54" s="23"/>
      <c r="R54" s="23"/>
    </row>
    <row r="55" spans="1:18" x14ac:dyDescent="0.5">
      <c r="A55" s="14" t="s">
        <v>63</v>
      </c>
      <c r="B55" s="31"/>
      <c r="C55" s="31">
        <v>264</v>
      </c>
      <c r="D55" s="31">
        <v>264</v>
      </c>
      <c r="E55" s="26"/>
      <c r="F55" s="26"/>
      <c r="G55" s="26">
        <v>14.67</v>
      </c>
      <c r="H55" s="26">
        <v>14.67</v>
      </c>
      <c r="I55" s="26">
        <v>7.33</v>
      </c>
      <c r="J55" s="26">
        <v>7.33</v>
      </c>
      <c r="K55" s="21"/>
      <c r="L55" s="27"/>
      <c r="M55" s="27"/>
      <c r="N55" s="27"/>
      <c r="O55" s="23"/>
      <c r="P55" s="23"/>
      <c r="Q55" s="23"/>
      <c r="R55" s="23"/>
    </row>
    <row r="56" spans="1:18" x14ac:dyDescent="0.5">
      <c r="A56" s="14" t="s">
        <v>64</v>
      </c>
      <c r="B56" s="31">
        <v>189</v>
      </c>
      <c r="C56" s="31"/>
      <c r="D56" s="31">
        <v>189</v>
      </c>
      <c r="E56" s="26">
        <v>10.5</v>
      </c>
      <c r="F56" s="26">
        <v>10.5</v>
      </c>
      <c r="G56" s="26"/>
      <c r="H56" s="26"/>
      <c r="I56" s="26">
        <v>5.25</v>
      </c>
      <c r="J56" s="26">
        <v>5.25</v>
      </c>
      <c r="K56" s="21"/>
      <c r="L56" s="27"/>
      <c r="M56" s="27"/>
      <c r="N56" s="27"/>
      <c r="O56" s="23"/>
      <c r="P56" s="23"/>
      <c r="Q56" s="23"/>
      <c r="R56" s="23"/>
    </row>
    <row r="57" spans="1:18" x14ac:dyDescent="0.5">
      <c r="A57" s="14" t="s">
        <v>65</v>
      </c>
      <c r="B57" s="31"/>
      <c r="C57" s="31">
        <v>351</v>
      </c>
      <c r="D57" s="31">
        <v>351</v>
      </c>
      <c r="E57" s="26"/>
      <c r="F57" s="26"/>
      <c r="G57" s="26">
        <v>19.5</v>
      </c>
      <c r="H57" s="26">
        <v>19.5</v>
      </c>
      <c r="I57" s="26">
        <v>9.75</v>
      </c>
      <c r="J57" s="26">
        <v>9.75</v>
      </c>
      <c r="K57" s="21"/>
      <c r="L57" s="27"/>
      <c r="M57" s="27"/>
      <c r="N57" s="27"/>
      <c r="O57" s="23"/>
      <c r="P57" s="23"/>
      <c r="Q57" s="23"/>
      <c r="R57" s="23"/>
    </row>
    <row r="58" spans="1:18" x14ac:dyDescent="0.5">
      <c r="A58" s="14" t="s">
        <v>66</v>
      </c>
      <c r="B58" s="31"/>
      <c r="C58" s="31">
        <v>150</v>
      </c>
      <c r="D58" s="31">
        <v>150</v>
      </c>
      <c r="E58" s="26"/>
      <c r="F58" s="26"/>
      <c r="G58" s="26">
        <v>8.33</v>
      </c>
      <c r="H58" s="26">
        <v>8.33</v>
      </c>
      <c r="I58" s="26">
        <v>4.17</v>
      </c>
      <c r="J58" s="26">
        <v>4.17</v>
      </c>
      <c r="K58" s="21"/>
      <c r="L58" s="27"/>
      <c r="M58" s="27"/>
      <c r="N58" s="27"/>
      <c r="O58" s="23"/>
      <c r="P58" s="23"/>
      <c r="Q58" s="23"/>
      <c r="R58" s="23"/>
    </row>
    <row r="59" spans="1:18" x14ac:dyDescent="0.5">
      <c r="A59" s="14" t="s">
        <v>67</v>
      </c>
      <c r="B59" s="31"/>
      <c r="C59" s="31">
        <v>129</v>
      </c>
      <c r="D59" s="31">
        <v>129</v>
      </c>
      <c r="E59" s="26"/>
      <c r="F59" s="26"/>
      <c r="G59" s="26">
        <v>7.17</v>
      </c>
      <c r="H59" s="26">
        <v>7.17</v>
      </c>
      <c r="I59" s="26">
        <v>3.58</v>
      </c>
      <c r="J59" s="26">
        <v>3.58</v>
      </c>
      <c r="K59" s="21"/>
      <c r="L59" s="27"/>
      <c r="M59" s="27"/>
      <c r="N59" s="27"/>
      <c r="O59" s="23"/>
      <c r="P59" s="23"/>
      <c r="Q59" s="23"/>
      <c r="R59" s="23"/>
    </row>
    <row r="60" spans="1:18" x14ac:dyDescent="0.5">
      <c r="A60" s="14" t="s">
        <v>68</v>
      </c>
      <c r="B60" s="31">
        <v>189</v>
      </c>
      <c r="C60" s="31">
        <v>282</v>
      </c>
      <c r="D60" s="31">
        <v>471</v>
      </c>
      <c r="E60" s="26">
        <v>10.5</v>
      </c>
      <c r="F60" s="26">
        <v>10.5</v>
      </c>
      <c r="G60" s="26">
        <v>15.67</v>
      </c>
      <c r="H60" s="26">
        <v>15.67</v>
      </c>
      <c r="I60" s="26">
        <v>13.08</v>
      </c>
      <c r="J60" s="26">
        <v>13.08</v>
      </c>
      <c r="K60" s="21"/>
      <c r="L60" s="27"/>
      <c r="M60" s="27"/>
      <c r="N60" s="27"/>
      <c r="O60" s="23"/>
      <c r="P60" s="23"/>
      <c r="Q60" s="23"/>
      <c r="R60" s="23"/>
    </row>
    <row r="61" spans="1:18" x14ac:dyDescent="0.5">
      <c r="A61" s="14" t="s">
        <v>69</v>
      </c>
      <c r="B61" s="31"/>
      <c r="C61" s="31">
        <v>189</v>
      </c>
      <c r="D61" s="31">
        <v>189</v>
      </c>
      <c r="E61" s="26"/>
      <c r="F61" s="26"/>
      <c r="G61" s="26">
        <v>10.5</v>
      </c>
      <c r="H61" s="26">
        <v>10.5</v>
      </c>
      <c r="I61" s="26">
        <v>5.25</v>
      </c>
      <c r="J61" s="26">
        <v>5.25</v>
      </c>
      <c r="K61" s="21"/>
      <c r="L61" s="27"/>
      <c r="M61" s="27"/>
      <c r="N61" s="27"/>
      <c r="O61" s="23"/>
      <c r="P61" s="23"/>
      <c r="Q61" s="23"/>
      <c r="R61" s="23"/>
    </row>
    <row r="62" spans="1:18" x14ac:dyDescent="0.5">
      <c r="A62" s="14" t="s">
        <v>70</v>
      </c>
      <c r="B62" s="31"/>
      <c r="C62" s="31">
        <v>189</v>
      </c>
      <c r="D62" s="31">
        <v>189</v>
      </c>
      <c r="E62" s="26"/>
      <c r="F62" s="26"/>
      <c r="G62" s="26">
        <v>10.5</v>
      </c>
      <c r="H62" s="26">
        <v>10.5</v>
      </c>
      <c r="I62" s="26">
        <v>5.25</v>
      </c>
      <c r="J62" s="26">
        <v>5.25</v>
      </c>
      <c r="K62" s="21"/>
      <c r="L62" s="27"/>
      <c r="M62" s="27"/>
      <c r="N62" s="27"/>
      <c r="O62" s="23"/>
      <c r="P62" s="23"/>
      <c r="Q62" s="23"/>
      <c r="R62" s="23"/>
    </row>
    <row r="63" spans="1:18" x14ac:dyDescent="0.5">
      <c r="A63" s="14" t="s">
        <v>71</v>
      </c>
      <c r="B63" s="31">
        <v>192</v>
      </c>
      <c r="C63" s="31"/>
      <c r="D63" s="31">
        <v>192</v>
      </c>
      <c r="E63" s="26">
        <v>10.67</v>
      </c>
      <c r="F63" s="26">
        <v>10.67</v>
      </c>
      <c r="G63" s="26"/>
      <c r="H63" s="26"/>
      <c r="I63" s="26">
        <v>5.33</v>
      </c>
      <c r="J63" s="26">
        <v>5.33</v>
      </c>
      <c r="K63" s="21"/>
      <c r="L63" s="27"/>
      <c r="M63" s="27"/>
      <c r="N63" s="27"/>
      <c r="O63" s="23"/>
      <c r="P63" s="23"/>
      <c r="Q63" s="23"/>
      <c r="R63" s="23"/>
    </row>
    <row r="64" spans="1:18" x14ac:dyDescent="0.5">
      <c r="A64" s="14" t="s">
        <v>72</v>
      </c>
      <c r="B64" s="31">
        <v>186</v>
      </c>
      <c r="C64" s="31"/>
      <c r="D64" s="31">
        <v>186</v>
      </c>
      <c r="E64" s="26">
        <v>10.33</v>
      </c>
      <c r="F64" s="26">
        <v>10.33</v>
      </c>
      <c r="G64" s="26"/>
      <c r="H64" s="26"/>
      <c r="I64" s="26">
        <v>5.17</v>
      </c>
      <c r="J64" s="26">
        <v>5.17</v>
      </c>
      <c r="K64" s="21"/>
      <c r="L64" s="27"/>
      <c r="M64" s="27"/>
      <c r="N64" s="27"/>
      <c r="O64" s="23"/>
      <c r="P64" s="23"/>
      <c r="Q64" s="23"/>
      <c r="R64" s="23"/>
    </row>
    <row r="65" spans="1:18" x14ac:dyDescent="0.5">
      <c r="A65" s="14" t="s">
        <v>73</v>
      </c>
      <c r="B65" s="31"/>
      <c r="C65" s="31">
        <v>9</v>
      </c>
      <c r="D65" s="31">
        <v>9</v>
      </c>
      <c r="E65" s="26"/>
      <c r="F65" s="26"/>
      <c r="G65" s="26">
        <v>0.5</v>
      </c>
      <c r="H65" s="26">
        <v>0.5</v>
      </c>
      <c r="I65" s="26">
        <v>0.25</v>
      </c>
      <c r="J65" s="26">
        <v>0.25</v>
      </c>
      <c r="K65" s="21"/>
      <c r="L65" s="27"/>
      <c r="M65" s="27"/>
      <c r="N65" s="27"/>
      <c r="O65" s="23"/>
      <c r="P65" s="23"/>
      <c r="Q65" s="23"/>
      <c r="R65" s="23"/>
    </row>
    <row r="66" spans="1:18" x14ac:dyDescent="0.5">
      <c r="A66" s="14" t="s">
        <v>74</v>
      </c>
      <c r="B66" s="31"/>
      <c r="C66" s="31">
        <v>180</v>
      </c>
      <c r="D66" s="31">
        <v>180</v>
      </c>
      <c r="E66" s="26"/>
      <c r="F66" s="26"/>
      <c r="G66" s="26">
        <v>10</v>
      </c>
      <c r="H66" s="26">
        <v>10</v>
      </c>
      <c r="I66" s="26">
        <v>5</v>
      </c>
      <c r="J66" s="26">
        <v>5</v>
      </c>
      <c r="K66" s="21"/>
      <c r="L66" s="27"/>
      <c r="M66" s="27"/>
      <c r="N66" s="27"/>
      <c r="O66" s="23"/>
      <c r="P66" s="23"/>
      <c r="Q66" s="23"/>
      <c r="R66" s="23"/>
    </row>
    <row r="67" spans="1:18" x14ac:dyDescent="0.5">
      <c r="A67" s="14" t="s">
        <v>75</v>
      </c>
      <c r="B67" s="25">
        <v>3849</v>
      </c>
      <c r="C67" s="25">
        <v>5034</v>
      </c>
      <c r="D67" s="25">
        <v>8883</v>
      </c>
      <c r="E67" s="26">
        <v>213.83</v>
      </c>
      <c r="F67" s="26">
        <v>213.83</v>
      </c>
      <c r="G67" s="26">
        <v>279.67</v>
      </c>
      <c r="H67" s="26">
        <v>279.67</v>
      </c>
      <c r="I67" s="26">
        <v>246.75</v>
      </c>
      <c r="J67" s="26">
        <v>246.75</v>
      </c>
      <c r="K67" s="21"/>
      <c r="L67" s="27"/>
      <c r="M67" s="27"/>
      <c r="N67" s="27"/>
      <c r="O67" s="23"/>
      <c r="P67" s="23"/>
      <c r="Q67" s="23"/>
      <c r="R67" s="23"/>
    </row>
    <row r="68" spans="1:18" x14ac:dyDescent="0.5">
      <c r="A68" s="14" t="s">
        <v>76</v>
      </c>
      <c r="B68" s="31"/>
      <c r="C68" s="31">
        <v>90</v>
      </c>
      <c r="D68" s="31">
        <v>90</v>
      </c>
      <c r="E68" s="26"/>
      <c r="F68" s="26"/>
      <c r="G68" s="26">
        <v>5</v>
      </c>
      <c r="H68" s="26">
        <v>5</v>
      </c>
      <c r="I68" s="26">
        <v>2.5</v>
      </c>
      <c r="J68" s="26">
        <v>2.5</v>
      </c>
      <c r="K68" s="21"/>
      <c r="L68" s="27"/>
      <c r="M68" s="27"/>
      <c r="N68" s="27"/>
      <c r="O68" s="23"/>
      <c r="P68" s="23"/>
      <c r="Q68" s="23"/>
      <c r="R68" s="23"/>
    </row>
    <row r="69" spans="1:18" x14ac:dyDescent="0.5">
      <c r="A69" s="14" t="s">
        <v>77</v>
      </c>
      <c r="B69" s="31"/>
      <c r="C69" s="31">
        <v>126</v>
      </c>
      <c r="D69" s="31">
        <v>126</v>
      </c>
      <c r="E69" s="26"/>
      <c r="F69" s="26"/>
      <c r="G69" s="26">
        <v>7</v>
      </c>
      <c r="H69" s="26">
        <v>7</v>
      </c>
      <c r="I69" s="26">
        <v>3.5</v>
      </c>
      <c r="J69" s="26">
        <v>3.5</v>
      </c>
      <c r="K69" s="21"/>
      <c r="L69" s="27"/>
      <c r="M69" s="27"/>
      <c r="N69" s="27"/>
      <c r="O69" s="23"/>
      <c r="P69" s="23"/>
      <c r="Q69" s="23"/>
      <c r="R69" s="23"/>
    </row>
    <row r="70" spans="1:18" x14ac:dyDescent="0.5">
      <c r="A70" s="14" t="s">
        <v>78</v>
      </c>
      <c r="B70" s="31">
        <v>177</v>
      </c>
      <c r="C70" s="31"/>
      <c r="D70" s="31">
        <v>177</v>
      </c>
      <c r="E70" s="26">
        <v>9.83</v>
      </c>
      <c r="F70" s="26">
        <v>9.83</v>
      </c>
      <c r="G70" s="26"/>
      <c r="H70" s="26"/>
      <c r="I70" s="26">
        <v>4.92</v>
      </c>
      <c r="J70" s="26">
        <v>4.92</v>
      </c>
      <c r="K70" s="21"/>
      <c r="L70" s="27"/>
      <c r="M70" s="27"/>
      <c r="N70" s="27"/>
      <c r="O70" s="23"/>
      <c r="P70" s="23"/>
      <c r="Q70" s="23"/>
      <c r="R70" s="23"/>
    </row>
    <row r="71" spans="1:18" x14ac:dyDescent="0.5">
      <c r="A71" s="14" t="s">
        <v>79</v>
      </c>
      <c r="B71" s="31">
        <v>186</v>
      </c>
      <c r="C71" s="31"/>
      <c r="D71" s="31">
        <v>186</v>
      </c>
      <c r="E71" s="26">
        <v>10.33</v>
      </c>
      <c r="F71" s="26">
        <v>10.33</v>
      </c>
      <c r="G71" s="26"/>
      <c r="H71" s="26"/>
      <c r="I71" s="26">
        <v>5.17</v>
      </c>
      <c r="J71" s="26">
        <v>5.17</v>
      </c>
      <c r="K71" s="21"/>
      <c r="L71" s="27"/>
      <c r="M71" s="27"/>
      <c r="N71" s="27"/>
      <c r="O71" s="23"/>
      <c r="P71" s="23"/>
      <c r="Q71" s="23"/>
      <c r="R71" s="23"/>
    </row>
    <row r="72" spans="1:18" x14ac:dyDescent="0.5">
      <c r="A72" s="14" t="s">
        <v>80</v>
      </c>
      <c r="B72" s="31">
        <v>186</v>
      </c>
      <c r="C72" s="31"/>
      <c r="D72" s="31">
        <v>186</v>
      </c>
      <c r="E72" s="26">
        <v>10.33</v>
      </c>
      <c r="F72" s="26">
        <v>10.33</v>
      </c>
      <c r="G72" s="26"/>
      <c r="H72" s="26"/>
      <c r="I72" s="26">
        <v>5.17</v>
      </c>
      <c r="J72" s="26">
        <v>5.17</v>
      </c>
      <c r="K72" s="21"/>
      <c r="L72" s="27"/>
      <c r="M72" s="27"/>
      <c r="N72" s="27"/>
      <c r="O72" s="23"/>
      <c r="P72" s="23"/>
      <c r="Q72" s="23"/>
      <c r="R72" s="23"/>
    </row>
    <row r="73" spans="1:18" x14ac:dyDescent="0.5">
      <c r="A73" s="14" t="s">
        <v>81</v>
      </c>
      <c r="B73" s="31">
        <v>297</v>
      </c>
      <c r="C73" s="31"/>
      <c r="D73" s="31">
        <v>297</v>
      </c>
      <c r="E73" s="26">
        <v>16.5</v>
      </c>
      <c r="F73" s="26">
        <v>16.5</v>
      </c>
      <c r="G73" s="26"/>
      <c r="H73" s="26"/>
      <c r="I73" s="26">
        <v>8.25</v>
      </c>
      <c r="J73" s="26">
        <v>8.25</v>
      </c>
      <c r="K73" s="21"/>
      <c r="L73" s="27"/>
      <c r="M73" s="27"/>
      <c r="N73" s="27"/>
      <c r="O73" s="23"/>
      <c r="P73" s="23"/>
      <c r="Q73" s="23"/>
      <c r="R73" s="23"/>
    </row>
    <row r="74" spans="1:18" x14ac:dyDescent="0.5">
      <c r="A74" s="14" t="s">
        <v>82</v>
      </c>
      <c r="B74" s="31">
        <v>288</v>
      </c>
      <c r="C74" s="31"/>
      <c r="D74" s="31">
        <v>288</v>
      </c>
      <c r="E74" s="26">
        <v>16</v>
      </c>
      <c r="F74" s="26">
        <v>16</v>
      </c>
      <c r="G74" s="26"/>
      <c r="H74" s="26"/>
      <c r="I74" s="26">
        <v>8</v>
      </c>
      <c r="J74" s="26">
        <v>8</v>
      </c>
      <c r="K74" s="21"/>
      <c r="L74" s="27"/>
      <c r="M74" s="27"/>
      <c r="N74" s="27"/>
      <c r="O74" s="23"/>
      <c r="P74" s="23"/>
      <c r="Q74" s="23"/>
      <c r="R74" s="23"/>
    </row>
    <row r="75" spans="1:18" x14ac:dyDescent="0.5">
      <c r="A75" s="14" t="s">
        <v>83</v>
      </c>
      <c r="B75" s="31">
        <v>285</v>
      </c>
      <c r="C75" s="31">
        <v>15</v>
      </c>
      <c r="D75" s="31">
        <v>300</v>
      </c>
      <c r="E75" s="26">
        <v>15.83</v>
      </c>
      <c r="F75" s="26">
        <v>15.83</v>
      </c>
      <c r="G75" s="26">
        <v>0.83</v>
      </c>
      <c r="H75" s="26">
        <v>0.83</v>
      </c>
      <c r="I75" s="26">
        <v>8.33</v>
      </c>
      <c r="J75" s="26">
        <v>8.33</v>
      </c>
      <c r="K75" s="21"/>
      <c r="L75" s="27"/>
      <c r="M75" s="27"/>
      <c r="N75" s="27"/>
      <c r="O75" s="23"/>
      <c r="P75" s="23"/>
      <c r="Q75" s="23"/>
      <c r="R75" s="23"/>
    </row>
    <row r="76" spans="1:18" x14ac:dyDescent="0.5">
      <c r="A76" s="14" t="s">
        <v>84</v>
      </c>
      <c r="B76" s="31"/>
      <c r="C76" s="31">
        <v>186</v>
      </c>
      <c r="D76" s="31">
        <v>186</v>
      </c>
      <c r="E76" s="26"/>
      <c r="F76" s="26"/>
      <c r="G76" s="26">
        <v>10.33</v>
      </c>
      <c r="H76" s="26">
        <v>10.33</v>
      </c>
      <c r="I76" s="26">
        <v>5.17</v>
      </c>
      <c r="J76" s="26">
        <v>5.17</v>
      </c>
      <c r="K76" s="21"/>
      <c r="L76" s="27"/>
      <c r="M76" s="27"/>
      <c r="N76" s="27"/>
      <c r="O76" s="23"/>
      <c r="P76" s="23"/>
      <c r="Q76" s="23"/>
      <c r="R76" s="23"/>
    </row>
    <row r="77" spans="1:18" x14ac:dyDescent="0.5">
      <c r="A77" s="14" t="s">
        <v>85</v>
      </c>
      <c r="B77" s="31">
        <v>303</v>
      </c>
      <c r="C77" s="31"/>
      <c r="D77" s="31">
        <v>303</v>
      </c>
      <c r="E77" s="26">
        <v>16.829999999999998</v>
      </c>
      <c r="F77" s="26">
        <v>16.829999999999998</v>
      </c>
      <c r="G77" s="26"/>
      <c r="H77" s="26"/>
      <c r="I77" s="26">
        <v>8.42</v>
      </c>
      <c r="J77" s="26">
        <v>8.42</v>
      </c>
      <c r="K77" s="21"/>
      <c r="L77" s="27"/>
      <c r="M77" s="27"/>
      <c r="N77" s="27"/>
      <c r="O77" s="23"/>
      <c r="P77" s="23"/>
      <c r="Q77" s="23"/>
      <c r="R77" s="23"/>
    </row>
    <row r="78" spans="1:18" x14ac:dyDescent="0.5">
      <c r="A78" s="14" t="s">
        <v>86</v>
      </c>
      <c r="B78" s="31"/>
      <c r="C78" s="31">
        <v>186</v>
      </c>
      <c r="D78" s="31">
        <v>186</v>
      </c>
      <c r="E78" s="26"/>
      <c r="F78" s="26"/>
      <c r="G78" s="26">
        <v>10.33</v>
      </c>
      <c r="H78" s="26">
        <v>10.33</v>
      </c>
      <c r="I78" s="26">
        <v>5.17</v>
      </c>
      <c r="J78" s="26">
        <v>5.17</v>
      </c>
      <c r="K78" s="21"/>
      <c r="L78" s="27"/>
      <c r="M78" s="27"/>
      <c r="N78" s="27"/>
      <c r="O78" s="23"/>
      <c r="P78" s="23"/>
      <c r="Q78" s="23"/>
      <c r="R78" s="23"/>
    </row>
    <row r="79" spans="1:18" x14ac:dyDescent="0.5">
      <c r="A79" s="14" t="s">
        <v>87</v>
      </c>
      <c r="B79" s="31">
        <v>95</v>
      </c>
      <c r="C79" s="31"/>
      <c r="D79" s="31">
        <v>95</v>
      </c>
      <c r="E79" s="26">
        <v>5.28</v>
      </c>
      <c r="F79" s="26">
        <v>5.28</v>
      </c>
      <c r="G79" s="26"/>
      <c r="H79" s="26"/>
      <c r="I79" s="26">
        <v>2.64</v>
      </c>
      <c r="J79" s="26">
        <v>2.64</v>
      </c>
      <c r="K79" s="21"/>
      <c r="L79" s="27"/>
      <c r="M79" s="27"/>
      <c r="N79" s="27"/>
      <c r="O79" s="23"/>
      <c r="P79" s="23"/>
      <c r="Q79" s="23"/>
      <c r="R79" s="23"/>
    </row>
    <row r="80" spans="1:18" x14ac:dyDescent="0.5">
      <c r="A80" s="14" t="s">
        <v>88</v>
      </c>
      <c r="B80" s="31">
        <v>48</v>
      </c>
      <c r="C80" s="31">
        <v>396</v>
      </c>
      <c r="D80" s="31">
        <v>444</v>
      </c>
      <c r="E80" s="26">
        <v>2.67</v>
      </c>
      <c r="F80" s="26">
        <v>2.67</v>
      </c>
      <c r="G80" s="26">
        <v>22</v>
      </c>
      <c r="H80" s="26">
        <v>22</v>
      </c>
      <c r="I80" s="26">
        <v>12.33</v>
      </c>
      <c r="J80" s="26">
        <v>12.33</v>
      </c>
      <c r="K80" s="21"/>
      <c r="L80" s="27"/>
      <c r="M80" s="27"/>
      <c r="N80" s="27"/>
      <c r="O80" s="23"/>
      <c r="P80" s="23"/>
      <c r="Q80" s="23"/>
      <c r="R80" s="23"/>
    </row>
    <row r="81" spans="1:18" x14ac:dyDescent="0.5">
      <c r="A81" s="154" t="s">
        <v>89</v>
      </c>
      <c r="B81" s="166">
        <v>85</v>
      </c>
      <c r="C81" s="166">
        <v>54</v>
      </c>
      <c r="D81" s="166">
        <v>139</v>
      </c>
      <c r="E81" s="166">
        <v>7.08</v>
      </c>
      <c r="F81" s="166">
        <v>12.74</v>
      </c>
      <c r="G81" s="166">
        <v>4.5</v>
      </c>
      <c r="H81" s="166">
        <v>8.1</v>
      </c>
      <c r="I81" s="166">
        <v>5.79</v>
      </c>
      <c r="J81" s="166">
        <v>10.42</v>
      </c>
      <c r="K81" s="166"/>
      <c r="L81" s="166"/>
      <c r="M81" s="166"/>
      <c r="N81" s="166"/>
      <c r="O81" s="166"/>
      <c r="P81" s="166"/>
      <c r="Q81" s="166"/>
      <c r="R81" s="166"/>
    </row>
    <row r="82" spans="1:18" x14ac:dyDescent="0.5">
      <c r="A82" s="13" t="s">
        <v>15</v>
      </c>
      <c r="B82" s="32">
        <v>85</v>
      </c>
      <c r="C82" s="32">
        <v>54</v>
      </c>
      <c r="D82" s="32">
        <v>139</v>
      </c>
      <c r="E82" s="29">
        <v>7.08</v>
      </c>
      <c r="F82" s="29">
        <v>12.74</v>
      </c>
      <c r="G82" s="29">
        <v>4.5</v>
      </c>
      <c r="H82" s="29">
        <v>8.1</v>
      </c>
      <c r="I82" s="29">
        <v>5.79</v>
      </c>
      <c r="J82" s="29">
        <v>10.42</v>
      </c>
      <c r="K82" s="22"/>
      <c r="L82" s="30"/>
      <c r="M82" s="30"/>
      <c r="N82" s="30"/>
      <c r="O82" s="24"/>
      <c r="P82" s="24"/>
      <c r="Q82" s="24"/>
      <c r="R82" s="24"/>
    </row>
    <row r="83" spans="1:18" x14ac:dyDescent="0.5">
      <c r="A83" s="14" t="s">
        <v>90</v>
      </c>
      <c r="B83" s="31">
        <v>7</v>
      </c>
      <c r="C83" s="31"/>
      <c r="D83" s="31">
        <v>7</v>
      </c>
      <c r="E83" s="26">
        <v>0.57999999999999996</v>
      </c>
      <c r="F83" s="26">
        <v>1.04</v>
      </c>
      <c r="G83" s="26"/>
      <c r="H83" s="26"/>
      <c r="I83" s="26">
        <v>0.28999999999999998</v>
      </c>
      <c r="J83" s="26">
        <v>0.52</v>
      </c>
      <c r="K83" s="21"/>
      <c r="L83" s="27"/>
      <c r="M83" s="27"/>
      <c r="N83" s="27"/>
      <c r="O83" s="23"/>
      <c r="P83" s="23"/>
      <c r="Q83" s="23"/>
      <c r="R83" s="23"/>
    </row>
    <row r="84" spans="1:18" x14ac:dyDescent="0.5">
      <c r="A84" s="14" t="s">
        <v>91</v>
      </c>
      <c r="B84" s="31">
        <v>42</v>
      </c>
      <c r="C84" s="31">
        <v>36</v>
      </c>
      <c r="D84" s="31">
        <v>78</v>
      </c>
      <c r="E84" s="26">
        <v>3.5</v>
      </c>
      <c r="F84" s="26">
        <v>6.3</v>
      </c>
      <c r="G84" s="26">
        <v>3</v>
      </c>
      <c r="H84" s="26">
        <v>5.4</v>
      </c>
      <c r="I84" s="26">
        <v>3.25</v>
      </c>
      <c r="J84" s="26">
        <v>5.85</v>
      </c>
      <c r="K84" s="21"/>
      <c r="L84" s="27"/>
      <c r="M84" s="27"/>
      <c r="N84" s="27"/>
      <c r="O84" s="23"/>
      <c r="P84" s="23"/>
      <c r="Q84" s="23"/>
      <c r="R84" s="23"/>
    </row>
    <row r="85" spans="1:18" x14ac:dyDescent="0.5">
      <c r="A85" s="14" t="s">
        <v>92</v>
      </c>
      <c r="B85" s="31">
        <v>36</v>
      </c>
      <c r="C85" s="31">
        <v>18</v>
      </c>
      <c r="D85" s="31">
        <v>54</v>
      </c>
      <c r="E85" s="26">
        <v>3</v>
      </c>
      <c r="F85" s="26">
        <v>5.4</v>
      </c>
      <c r="G85" s="26">
        <v>1.5</v>
      </c>
      <c r="H85" s="26">
        <v>2.7</v>
      </c>
      <c r="I85" s="26">
        <v>2.25</v>
      </c>
      <c r="J85" s="26">
        <v>4.05</v>
      </c>
      <c r="K85" s="21"/>
      <c r="L85" s="27"/>
      <c r="M85" s="27"/>
      <c r="N85" s="27"/>
      <c r="O85" s="23"/>
      <c r="P85" s="23"/>
      <c r="Q85" s="23"/>
      <c r="R85" s="23"/>
    </row>
    <row r="86" spans="1:18" x14ac:dyDescent="0.5">
      <c r="A86" s="154" t="s">
        <v>93</v>
      </c>
      <c r="B86" s="166">
        <v>142</v>
      </c>
      <c r="C86" s="166">
        <v>141</v>
      </c>
      <c r="D86" s="166">
        <v>283</v>
      </c>
      <c r="E86" s="166">
        <v>11.83</v>
      </c>
      <c r="F86" s="166">
        <v>21.29</v>
      </c>
      <c r="G86" s="166">
        <v>11.75</v>
      </c>
      <c r="H86" s="166">
        <v>21.15</v>
      </c>
      <c r="I86" s="166">
        <v>11.8</v>
      </c>
      <c r="J86" s="166">
        <v>21.24</v>
      </c>
      <c r="K86" s="166"/>
      <c r="L86" s="166"/>
      <c r="M86" s="166"/>
      <c r="N86" s="166"/>
      <c r="O86" s="166"/>
      <c r="P86" s="166"/>
      <c r="Q86" s="166"/>
      <c r="R86" s="166"/>
    </row>
    <row r="87" spans="1:18" x14ac:dyDescent="0.5">
      <c r="A87" s="13" t="s">
        <v>15</v>
      </c>
      <c r="B87" s="32">
        <v>142</v>
      </c>
      <c r="C87" s="32">
        <v>141</v>
      </c>
      <c r="D87" s="32">
        <v>283</v>
      </c>
      <c r="E87" s="29">
        <v>11.83</v>
      </c>
      <c r="F87" s="29">
        <v>21.29</v>
      </c>
      <c r="G87" s="29">
        <v>11.75</v>
      </c>
      <c r="H87" s="29">
        <v>21.15</v>
      </c>
      <c r="I87" s="29">
        <v>11.8</v>
      </c>
      <c r="J87" s="29">
        <v>21.24</v>
      </c>
      <c r="K87" s="22"/>
      <c r="L87" s="30"/>
      <c r="M87" s="30"/>
      <c r="N87" s="30"/>
      <c r="O87" s="24"/>
      <c r="P87" s="24"/>
      <c r="Q87" s="24"/>
      <c r="R87" s="24"/>
    </row>
    <row r="88" spans="1:18" x14ac:dyDescent="0.5">
      <c r="A88" s="14" t="s">
        <v>94</v>
      </c>
      <c r="B88" s="31">
        <v>12</v>
      </c>
      <c r="C88" s="31"/>
      <c r="D88" s="31">
        <v>12</v>
      </c>
      <c r="E88" s="26">
        <v>1</v>
      </c>
      <c r="F88" s="26">
        <v>1.8</v>
      </c>
      <c r="G88" s="26"/>
      <c r="H88" s="26"/>
      <c r="I88" s="26">
        <v>0.5</v>
      </c>
      <c r="J88" s="26">
        <v>0.9</v>
      </c>
      <c r="K88" s="21"/>
      <c r="L88" s="27"/>
      <c r="M88" s="27"/>
      <c r="N88" s="27"/>
      <c r="O88" s="23"/>
      <c r="P88" s="23"/>
      <c r="Q88" s="23"/>
      <c r="R88" s="23"/>
    </row>
    <row r="89" spans="1:18" x14ac:dyDescent="0.5">
      <c r="A89" s="14" t="s">
        <v>95</v>
      </c>
      <c r="B89" s="31">
        <v>12</v>
      </c>
      <c r="C89" s="31"/>
      <c r="D89" s="31">
        <v>12</v>
      </c>
      <c r="E89" s="26">
        <v>1</v>
      </c>
      <c r="F89" s="26">
        <v>1.8</v>
      </c>
      <c r="G89" s="26"/>
      <c r="H89" s="26"/>
      <c r="I89" s="26">
        <v>0.5</v>
      </c>
      <c r="J89" s="26">
        <v>0.9</v>
      </c>
      <c r="K89" s="21"/>
      <c r="L89" s="27"/>
      <c r="M89" s="27"/>
      <c r="N89" s="27"/>
      <c r="O89" s="23"/>
      <c r="P89" s="23"/>
      <c r="Q89" s="23"/>
      <c r="R89" s="23"/>
    </row>
    <row r="90" spans="1:18" x14ac:dyDescent="0.5">
      <c r="A90" s="14" t="s">
        <v>96</v>
      </c>
      <c r="B90" s="31">
        <v>12</v>
      </c>
      <c r="C90" s="31"/>
      <c r="D90" s="31">
        <v>12</v>
      </c>
      <c r="E90" s="26">
        <v>1</v>
      </c>
      <c r="F90" s="26">
        <v>1.8</v>
      </c>
      <c r="G90" s="26"/>
      <c r="H90" s="26"/>
      <c r="I90" s="26">
        <v>0.5</v>
      </c>
      <c r="J90" s="26">
        <v>0.9</v>
      </c>
      <c r="K90" s="21"/>
      <c r="L90" s="27"/>
      <c r="M90" s="27"/>
      <c r="N90" s="27"/>
      <c r="O90" s="23"/>
      <c r="P90" s="23"/>
      <c r="Q90" s="23"/>
      <c r="R90" s="23"/>
    </row>
    <row r="91" spans="1:18" x14ac:dyDescent="0.5">
      <c r="A91" s="14" t="s">
        <v>97</v>
      </c>
      <c r="B91" s="31"/>
      <c r="C91" s="31">
        <v>12</v>
      </c>
      <c r="D91" s="31">
        <v>12</v>
      </c>
      <c r="E91" s="26"/>
      <c r="F91" s="26"/>
      <c r="G91" s="26">
        <v>1</v>
      </c>
      <c r="H91" s="26">
        <v>1.8</v>
      </c>
      <c r="I91" s="26">
        <v>0.5</v>
      </c>
      <c r="J91" s="26">
        <v>0.9</v>
      </c>
      <c r="K91" s="21"/>
      <c r="L91" s="27"/>
      <c r="M91" s="27"/>
      <c r="N91" s="27"/>
      <c r="O91" s="23"/>
      <c r="P91" s="23"/>
      <c r="Q91" s="23"/>
      <c r="R91" s="23"/>
    </row>
    <row r="92" spans="1:18" x14ac:dyDescent="0.5">
      <c r="A92" s="14" t="s">
        <v>98</v>
      </c>
      <c r="B92" s="31"/>
      <c r="C92" s="31">
        <v>12</v>
      </c>
      <c r="D92" s="31">
        <v>12</v>
      </c>
      <c r="E92" s="26"/>
      <c r="F92" s="26"/>
      <c r="G92" s="26">
        <v>1</v>
      </c>
      <c r="H92" s="26">
        <v>1.8</v>
      </c>
      <c r="I92" s="26">
        <v>0.5</v>
      </c>
      <c r="J92" s="26">
        <v>0.9</v>
      </c>
      <c r="K92" s="21"/>
      <c r="L92" s="27"/>
      <c r="M92" s="27"/>
      <c r="N92" s="27"/>
      <c r="O92" s="23"/>
      <c r="P92" s="23"/>
      <c r="Q92" s="23"/>
      <c r="R92" s="23"/>
    </row>
    <row r="93" spans="1:18" x14ac:dyDescent="0.5">
      <c r="A93" s="14" t="s">
        <v>99</v>
      </c>
      <c r="B93" s="31">
        <v>4</v>
      </c>
      <c r="C93" s="31"/>
      <c r="D93" s="31">
        <v>4</v>
      </c>
      <c r="E93" s="26">
        <v>0.33</v>
      </c>
      <c r="F93" s="26">
        <v>0.59</v>
      </c>
      <c r="G93" s="26"/>
      <c r="H93" s="26"/>
      <c r="I93" s="26">
        <v>0.17</v>
      </c>
      <c r="J93" s="26">
        <v>0.31</v>
      </c>
      <c r="K93" s="21"/>
      <c r="L93" s="27"/>
      <c r="M93" s="27"/>
      <c r="N93" s="27"/>
      <c r="O93" s="23"/>
      <c r="P93" s="23"/>
      <c r="Q93" s="23"/>
      <c r="R93" s="23"/>
    </row>
    <row r="94" spans="1:18" x14ac:dyDescent="0.5">
      <c r="A94" s="14" t="s">
        <v>100</v>
      </c>
      <c r="B94" s="31"/>
      <c r="C94" s="31">
        <v>4</v>
      </c>
      <c r="D94" s="31">
        <v>4</v>
      </c>
      <c r="E94" s="26"/>
      <c r="F94" s="26"/>
      <c r="G94" s="26">
        <v>0.33</v>
      </c>
      <c r="H94" s="26">
        <v>0.59</v>
      </c>
      <c r="I94" s="26">
        <v>0.17</v>
      </c>
      <c r="J94" s="26">
        <v>0.31</v>
      </c>
      <c r="K94" s="21"/>
      <c r="L94" s="27"/>
      <c r="M94" s="27"/>
      <c r="N94" s="27"/>
      <c r="O94" s="23"/>
      <c r="P94" s="23"/>
      <c r="Q94" s="23"/>
      <c r="R94" s="23"/>
    </row>
    <row r="95" spans="1:18" x14ac:dyDescent="0.5">
      <c r="A95" s="14" t="s">
        <v>101</v>
      </c>
      <c r="B95" s="31">
        <v>2</v>
      </c>
      <c r="C95" s="31"/>
      <c r="D95" s="31">
        <v>2</v>
      </c>
      <c r="E95" s="26">
        <v>0.17</v>
      </c>
      <c r="F95" s="26">
        <v>0.31</v>
      </c>
      <c r="G95" s="26"/>
      <c r="H95" s="26"/>
      <c r="I95" s="26">
        <v>0.08</v>
      </c>
      <c r="J95" s="26">
        <v>0.14000000000000001</v>
      </c>
      <c r="K95" s="21"/>
      <c r="L95" s="27"/>
      <c r="M95" s="27"/>
      <c r="N95" s="27"/>
      <c r="O95" s="23"/>
      <c r="P95" s="23"/>
      <c r="Q95" s="23"/>
      <c r="R95" s="23"/>
    </row>
    <row r="96" spans="1:18" x14ac:dyDescent="0.5">
      <c r="A96" s="14" t="s">
        <v>102</v>
      </c>
      <c r="B96" s="31"/>
      <c r="C96" s="31">
        <v>2</v>
      </c>
      <c r="D96" s="31">
        <v>2</v>
      </c>
      <c r="E96" s="26"/>
      <c r="F96" s="26"/>
      <c r="G96" s="26">
        <v>0.17</v>
      </c>
      <c r="H96" s="26">
        <v>0.31</v>
      </c>
      <c r="I96" s="26">
        <v>0.08</v>
      </c>
      <c r="J96" s="26">
        <v>0.14000000000000001</v>
      </c>
      <c r="K96" s="21"/>
      <c r="L96" s="27"/>
      <c r="M96" s="27"/>
      <c r="N96" s="27"/>
      <c r="O96" s="23"/>
      <c r="P96" s="23"/>
      <c r="Q96" s="23"/>
      <c r="R96" s="23"/>
    </row>
    <row r="97" spans="1:18" x14ac:dyDescent="0.5">
      <c r="A97" s="14" t="s">
        <v>103</v>
      </c>
      <c r="B97" s="31"/>
      <c r="C97" s="31">
        <v>24</v>
      </c>
      <c r="D97" s="31">
        <v>24</v>
      </c>
      <c r="E97" s="26"/>
      <c r="F97" s="26"/>
      <c r="G97" s="26">
        <v>2</v>
      </c>
      <c r="H97" s="26">
        <v>3.6</v>
      </c>
      <c r="I97" s="26">
        <v>1</v>
      </c>
      <c r="J97" s="26">
        <v>1.8</v>
      </c>
      <c r="K97" s="21"/>
      <c r="L97" s="27"/>
      <c r="M97" s="27"/>
      <c r="N97" s="27"/>
      <c r="O97" s="23"/>
      <c r="P97" s="23"/>
      <c r="Q97" s="23"/>
      <c r="R97" s="23"/>
    </row>
    <row r="98" spans="1:18" x14ac:dyDescent="0.5">
      <c r="A98" s="14" t="s">
        <v>104</v>
      </c>
      <c r="B98" s="31">
        <v>12</v>
      </c>
      <c r="C98" s="31"/>
      <c r="D98" s="31">
        <v>12</v>
      </c>
      <c r="E98" s="26">
        <v>1</v>
      </c>
      <c r="F98" s="26">
        <v>1.8</v>
      </c>
      <c r="G98" s="26"/>
      <c r="H98" s="26"/>
      <c r="I98" s="26">
        <v>0.5</v>
      </c>
      <c r="J98" s="26">
        <v>0.9</v>
      </c>
      <c r="K98" s="21"/>
      <c r="L98" s="27"/>
      <c r="M98" s="27"/>
      <c r="N98" s="27"/>
      <c r="O98" s="23"/>
      <c r="P98" s="23"/>
      <c r="Q98" s="23"/>
      <c r="R98" s="23"/>
    </row>
    <row r="99" spans="1:18" x14ac:dyDescent="0.5">
      <c r="A99" s="14" t="s">
        <v>105</v>
      </c>
      <c r="B99" s="31"/>
      <c r="C99" s="31">
        <v>24</v>
      </c>
      <c r="D99" s="31">
        <v>24</v>
      </c>
      <c r="E99" s="26"/>
      <c r="F99" s="26"/>
      <c r="G99" s="26">
        <v>2</v>
      </c>
      <c r="H99" s="26">
        <v>3.6</v>
      </c>
      <c r="I99" s="26">
        <v>1</v>
      </c>
      <c r="J99" s="26">
        <v>1.8</v>
      </c>
      <c r="K99" s="21"/>
      <c r="L99" s="27"/>
      <c r="M99" s="27"/>
      <c r="N99" s="27"/>
      <c r="O99" s="23"/>
      <c r="P99" s="23"/>
      <c r="Q99" s="23"/>
      <c r="R99" s="23"/>
    </row>
    <row r="100" spans="1:18" x14ac:dyDescent="0.5">
      <c r="A100" s="14" t="s">
        <v>106</v>
      </c>
      <c r="B100" s="31">
        <v>4</v>
      </c>
      <c r="C100" s="31"/>
      <c r="D100" s="31">
        <v>4</v>
      </c>
      <c r="E100" s="26">
        <v>0.33</v>
      </c>
      <c r="F100" s="26">
        <v>0.59</v>
      </c>
      <c r="G100" s="26"/>
      <c r="H100" s="26"/>
      <c r="I100" s="26">
        <v>0.17</v>
      </c>
      <c r="J100" s="26">
        <v>0.31</v>
      </c>
      <c r="K100" s="21"/>
      <c r="L100" s="27"/>
      <c r="M100" s="27"/>
      <c r="N100" s="27"/>
      <c r="O100" s="23"/>
      <c r="P100" s="23"/>
      <c r="Q100" s="23"/>
      <c r="R100" s="23"/>
    </row>
    <row r="101" spans="1:18" x14ac:dyDescent="0.5">
      <c r="A101" s="14" t="s">
        <v>107</v>
      </c>
      <c r="B101" s="31"/>
      <c r="C101" s="31">
        <v>3</v>
      </c>
      <c r="D101" s="31">
        <v>3</v>
      </c>
      <c r="E101" s="26"/>
      <c r="F101" s="26"/>
      <c r="G101" s="26">
        <v>0.25</v>
      </c>
      <c r="H101" s="26">
        <v>0.45</v>
      </c>
      <c r="I101" s="26">
        <v>0.13</v>
      </c>
      <c r="J101" s="26">
        <v>0.23</v>
      </c>
      <c r="K101" s="21"/>
      <c r="L101" s="27"/>
      <c r="M101" s="27"/>
      <c r="N101" s="27"/>
      <c r="O101" s="23"/>
      <c r="P101" s="23"/>
      <c r="Q101" s="23"/>
      <c r="R101" s="23"/>
    </row>
    <row r="102" spans="1:18" x14ac:dyDescent="0.5">
      <c r="A102" s="14" t="s">
        <v>108</v>
      </c>
      <c r="B102" s="31">
        <v>84</v>
      </c>
      <c r="C102" s="31">
        <v>60</v>
      </c>
      <c r="D102" s="31">
        <v>144</v>
      </c>
      <c r="E102" s="26">
        <v>7</v>
      </c>
      <c r="F102" s="26">
        <v>12.6</v>
      </c>
      <c r="G102" s="26">
        <v>5</v>
      </c>
      <c r="H102" s="26">
        <v>9</v>
      </c>
      <c r="I102" s="26">
        <v>6</v>
      </c>
      <c r="J102" s="26">
        <v>10.8</v>
      </c>
      <c r="K102" s="21"/>
      <c r="L102" s="27"/>
      <c r="M102" s="27"/>
      <c r="N102" s="27"/>
      <c r="O102" s="23"/>
      <c r="P102" s="23"/>
      <c r="Q102" s="23"/>
      <c r="R102" s="23"/>
    </row>
  </sheetData>
  <mergeCells count="13">
    <mergeCell ref="A2:A4"/>
    <mergeCell ref="B2:D2"/>
    <mergeCell ref="B3:D3"/>
    <mergeCell ref="E2:J2"/>
    <mergeCell ref="K2:K4"/>
    <mergeCell ref="O2:O4"/>
    <mergeCell ref="P2:P4"/>
    <mergeCell ref="Q2:Q4"/>
    <mergeCell ref="R2:R4"/>
    <mergeCell ref="E3:F3"/>
    <mergeCell ref="G3:H3"/>
    <mergeCell ref="I3:J3"/>
    <mergeCell ref="L2:N3"/>
  </mergeCells>
  <pageMargins left="0.74803149606299213" right="0.23622047244094491" top="0.39370078740157483" bottom="0.43307086614173229" header="0.27559055118110237" footer="0.23622047244094491"/>
  <pageSetup paperSize="9" scale="5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64"/>
  <sheetViews>
    <sheetView showGridLines="0" workbookViewId="0">
      <pane ySplit="6" topLeftCell="A7" activePane="bottomLeft" state="frozen"/>
      <selection pane="bottomLeft" activeCell="F4" sqref="F4"/>
    </sheetView>
  </sheetViews>
  <sheetFormatPr defaultColWidth="9" defaultRowHeight="23.25" x14ac:dyDescent="0.2"/>
  <cols>
    <col min="1" max="1" width="46.75" style="48" bestFit="1" customWidth="1"/>
    <col min="2" max="4" width="7.875" style="16" bestFit="1" customWidth="1"/>
    <col min="5" max="5" width="8.375" style="16" bestFit="1" customWidth="1"/>
    <col min="6" max="6" width="15.25" style="16" bestFit="1" customWidth="1"/>
    <col min="7" max="7" width="8.375" style="16" bestFit="1" customWidth="1"/>
    <col min="8" max="8" width="15.25" style="16" bestFit="1" customWidth="1"/>
    <col min="9" max="9" width="8.375" style="16" bestFit="1" customWidth="1"/>
    <col min="10" max="10" width="15.25" style="16" bestFit="1" customWidth="1"/>
    <col min="11" max="11" width="19" style="16" bestFit="1" customWidth="1"/>
    <col min="12" max="14" width="8.375" style="16" bestFit="1" customWidth="1"/>
    <col min="15" max="15" width="17.75" style="16" bestFit="1" customWidth="1"/>
    <col min="16" max="16" width="8.375" style="16" hidden="1" customWidth="1"/>
    <col min="17" max="17" width="11.25" style="16" hidden="1" customWidth="1"/>
    <col min="18" max="18" width="15.375" style="16" customWidth="1"/>
    <col min="19" max="16384" width="9" style="16"/>
  </cols>
  <sheetData>
    <row r="1" spans="1:18" s="171" customFormat="1" ht="29.25" x14ac:dyDescent="0.2">
      <c r="A1" s="168" t="s">
        <v>2883</v>
      </c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411" t="s">
        <v>4</v>
      </c>
      <c r="L2" s="384" t="s">
        <v>5</v>
      </c>
      <c r="M2" s="385"/>
      <c r="N2" s="386"/>
      <c r="O2" s="392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411"/>
      <c r="L3" s="387"/>
      <c r="M3" s="388"/>
      <c r="N3" s="389"/>
      <c r="O3" s="392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412"/>
      <c r="L4" s="20" t="s">
        <v>10</v>
      </c>
      <c r="M4" s="20" t="s">
        <v>11</v>
      </c>
      <c r="N4" s="20" t="s">
        <v>12</v>
      </c>
      <c r="O4" s="393"/>
      <c r="P4" s="393"/>
      <c r="Q4" s="393"/>
      <c r="R4" s="393"/>
    </row>
    <row r="5" spans="1:18" s="49" customFormat="1" ht="26.25" x14ac:dyDescent="0.2">
      <c r="A5" s="75" t="s">
        <v>1888</v>
      </c>
      <c r="B5" s="76"/>
      <c r="C5" s="76"/>
      <c r="D5" s="76"/>
      <c r="E5" s="77"/>
      <c r="F5" s="77"/>
      <c r="G5" s="77"/>
      <c r="H5" s="77"/>
      <c r="I5" s="77"/>
      <c r="J5" s="77"/>
      <c r="K5" s="146">
        <v>9</v>
      </c>
      <c r="L5" s="78"/>
      <c r="M5" s="78"/>
      <c r="N5" s="78"/>
      <c r="O5" s="79"/>
      <c r="P5" s="79"/>
      <c r="Q5" s="79"/>
      <c r="R5" s="79"/>
    </row>
    <row r="6" spans="1:18" s="49" customFormat="1" ht="26.25" x14ac:dyDescent="0.2">
      <c r="A6" s="110" t="s">
        <v>16</v>
      </c>
      <c r="B6" s="147">
        <v>16575</v>
      </c>
      <c r="C6" s="147">
        <v>17472</v>
      </c>
      <c r="D6" s="147">
        <f>SUM(B6:C6)</f>
        <v>34047</v>
      </c>
      <c r="E6" s="148"/>
      <c r="F6" s="148">
        <v>920.83</v>
      </c>
      <c r="G6" s="148"/>
      <c r="H6" s="148">
        <v>970.64</v>
      </c>
      <c r="I6" s="148"/>
      <c r="J6" s="148">
        <v>945.78</v>
      </c>
      <c r="K6" s="148">
        <v>9</v>
      </c>
      <c r="L6" s="167">
        <f>+F6/K6</f>
        <v>102.31444444444445</v>
      </c>
      <c r="M6" s="167">
        <f>+H6/K6</f>
        <v>107.84888888888889</v>
      </c>
      <c r="N6" s="167">
        <f>+J6/K6</f>
        <v>105.08666666666666</v>
      </c>
      <c r="O6" s="148">
        <v>25</v>
      </c>
      <c r="P6" s="148">
        <v>320.36</v>
      </c>
      <c r="Q6" s="148"/>
      <c r="R6" s="149">
        <v>5.9027777777777783E-2</v>
      </c>
    </row>
    <row r="7" spans="1:18" x14ac:dyDescent="0.2">
      <c r="A7" s="65" t="s">
        <v>17</v>
      </c>
      <c r="B7" s="101">
        <v>16575</v>
      </c>
      <c r="C7" s="101">
        <v>17472</v>
      </c>
      <c r="D7" s="101">
        <v>34047</v>
      </c>
      <c r="E7" s="102">
        <v>920.83</v>
      </c>
      <c r="F7" s="102">
        <v>920.83</v>
      </c>
      <c r="G7" s="102">
        <v>970.64</v>
      </c>
      <c r="H7" s="102">
        <v>970.64</v>
      </c>
      <c r="I7" s="102">
        <v>945.78</v>
      </c>
      <c r="J7" s="102">
        <v>945.78</v>
      </c>
      <c r="K7" s="102"/>
      <c r="L7" s="102"/>
      <c r="M7" s="102"/>
      <c r="N7" s="102"/>
      <c r="O7" s="102"/>
      <c r="P7" s="102"/>
      <c r="Q7" s="102"/>
      <c r="R7" s="102"/>
    </row>
    <row r="8" spans="1:18" x14ac:dyDescent="0.2">
      <c r="A8" s="64" t="s">
        <v>2058</v>
      </c>
      <c r="B8" s="69">
        <v>12372</v>
      </c>
      <c r="C8" s="69">
        <v>15201</v>
      </c>
      <c r="D8" s="69">
        <v>27573</v>
      </c>
      <c r="E8" s="70">
        <v>687.33</v>
      </c>
      <c r="F8" s="70">
        <v>687.33</v>
      </c>
      <c r="G8" s="70">
        <v>844.48</v>
      </c>
      <c r="H8" s="70">
        <v>844.48</v>
      </c>
      <c r="I8" s="70">
        <v>765.94</v>
      </c>
      <c r="J8" s="70">
        <v>765.94</v>
      </c>
      <c r="K8" s="71"/>
      <c r="L8" s="72"/>
      <c r="M8" s="72"/>
      <c r="N8" s="72"/>
      <c r="O8" s="73"/>
      <c r="P8" s="73"/>
      <c r="Q8" s="73"/>
      <c r="R8" s="73"/>
    </row>
    <row r="9" spans="1:18" x14ac:dyDescent="0.2">
      <c r="A9" s="47" t="s">
        <v>2057</v>
      </c>
      <c r="B9" s="40">
        <v>1452</v>
      </c>
      <c r="C9" s="45"/>
      <c r="D9" s="40">
        <v>1452</v>
      </c>
      <c r="E9" s="44">
        <v>80.67</v>
      </c>
      <c r="F9" s="44">
        <v>80.67</v>
      </c>
      <c r="G9" s="44"/>
      <c r="H9" s="44"/>
      <c r="I9" s="44">
        <v>40.33</v>
      </c>
      <c r="J9" s="44">
        <v>40.33</v>
      </c>
      <c r="K9" s="41"/>
      <c r="L9" s="42"/>
      <c r="M9" s="42"/>
      <c r="N9" s="42"/>
      <c r="O9" s="43"/>
      <c r="P9" s="43"/>
      <c r="Q9" s="43"/>
      <c r="R9" s="43"/>
    </row>
    <row r="10" spans="1:18" x14ac:dyDescent="0.2">
      <c r="A10" s="47" t="s">
        <v>2056</v>
      </c>
      <c r="B10" s="40">
        <v>1218</v>
      </c>
      <c r="C10" s="45"/>
      <c r="D10" s="40">
        <v>1218</v>
      </c>
      <c r="E10" s="44">
        <v>67.67</v>
      </c>
      <c r="F10" s="44">
        <v>67.67</v>
      </c>
      <c r="G10" s="44"/>
      <c r="H10" s="44"/>
      <c r="I10" s="44">
        <v>33.83</v>
      </c>
      <c r="J10" s="44">
        <v>33.83</v>
      </c>
      <c r="K10" s="41"/>
      <c r="L10" s="42"/>
      <c r="M10" s="42"/>
      <c r="N10" s="42"/>
      <c r="O10" s="43"/>
      <c r="P10" s="43"/>
      <c r="Q10" s="43"/>
      <c r="R10" s="43"/>
    </row>
    <row r="11" spans="1:18" x14ac:dyDescent="0.2">
      <c r="A11" s="47" t="s">
        <v>2055</v>
      </c>
      <c r="B11" s="40">
        <v>1218</v>
      </c>
      <c r="C11" s="45"/>
      <c r="D11" s="40">
        <v>1218</v>
      </c>
      <c r="E11" s="44">
        <v>67.67</v>
      </c>
      <c r="F11" s="44">
        <v>67.67</v>
      </c>
      <c r="G11" s="44"/>
      <c r="H11" s="44"/>
      <c r="I11" s="44">
        <v>33.83</v>
      </c>
      <c r="J11" s="44">
        <v>33.83</v>
      </c>
      <c r="K11" s="41"/>
      <c r="L11" s="42"/>
      <c r="M11" s="42"/>
      <c r="N11" s="42"/>
      <c r="O11" s="43"/>
      <c r="P11" s="43"/>
      <c r="Q11" s="43"/>
      <c r="R11" s="43"/>
    </row>
    <row r="12" spans="1:18" x14ac:dyDescent="0.2">
      <c r="A12" s="47" t="s">
        <v>2054</v>
      </c>
      <c r="B12" s="45"/>
      <c r="C12" s="40">
        <v>1374</v>
      </c>
      <c r="D12" s="40">
        <v>1374</v>
      </c>
      <c r="E12" s="44"/>
      <c r="F12" s="44"/>
      <c r="G12" s="44">
        <v>76.33</v>
      </c>
      <c r="H12" s="44">
        <v>76.33</v>
      </c>
      <c r="I12" s="44">
        <v>38.17</v>
      </c>
      <c r="J12" s="44">
        <v>38.17</v>
      </c>
      <c r="K12" s="41"/>
      <c r="L12" s="42"/>
      <c r="M12" s="42"/>
      <c r="N12" s="42"/>
      <c r="O12" s="43"/>
      <c r="P12" s="43"/>
      <c r="Q12" s="43"/>
      <c r="R12" s="43"/>
    </row>
    <row r="13" spans="1:18" x14ac:dyDescent="0.2">
      <c r="A13" s="47" t="s">
        <v>2053</v>
      </c>
      <c r="B13" s="45"/>
      <c r="C13" s="40">
        <v>1374</v>
      </c>
      <c r="D13" s="40">
        <v>1374</v>
      </c>
      <c r="E13" s="44"/>
      <c r="F13" s="44"/>
      <c r="G13" s="44">
        <v>76.33</v>
      </c>
      <c r="H13" s="44">
        <v>76.33</v>
      </c>
      <c r="I13" s="44">
        <v>38.17</v>
      </c>
      <c r="J13" s="44">
        <v>38.17</v>
      </c>
      <c r="K13" s="41"/>
      <c r="L13" s="42"/>
      <c r="M13" s="42"/>
      <c r="N13" s="42"/>
      <c r="O13" s="43"/>
      <c r="P13" s="43"/>
      <c r="Q13" s="43"/>
      <c r="R13" s="43"/>
    </row>
    <row r="14" spans="1:18" x14ac:dyDescent="0.2">
      <c r="A14" s="47" t="s">
        <v>2052</v>
      </c>
      <c r="B14" s="45">
        <v>234</v>
      </c>
      <c r="C14" s="40">
        <v>1146</v>
      </c>
      <c r="D14" s="40">
        <v>1380</v>
      </c>
      <c r="E14" s="44">
        <v>13</v>
      </c>
      <c r="F14" s="44">
        <v>13</v>
      </c>
      <c r="G14" s="44">
        <v>63.67</v>
      </c>
      <c r="H14" s="44">
        <v>63.67</v>
      </c>
      <c r="I14" s="44">
        <v>38.33</v>
      </c>
      <c r="J14" s="44">
        <v>38.33</v>
      </c>
      <c r="K14" s="41"/>
      <c r="L14" s="42"/>
      <c r="M14" s="42"/>
      <c r="N14" s="42"/>
      <c r="O14" s="43"/>
      <c r="P14" s="43"/>
      <c r="Q14" s="43"/>
      <c r="R14" s="43"/>
    </row>
    <row r="15" spans="1:18" x14ac:dyDescent="0.2">
      <c r="A15" s="47" t="s">
        <v>2051</v>
      </c>
      <c r="B15" s="45">
        <v>51</v>
      </c>
      <c r="C15" s="45"/>
      <c r="D15" s="45">
        <v>51</v>
      </c>
      <c r="E15" s="44">
        <v>2.83</v>
      </c>
      <c r="F15" s="44">
        <v>2.83</v>
      </c>
      <c r="G15" s="44"/>
      <c r="H15" s="44"/>
      <c r="I15" s="44">
        <v>1.42</v>
      </c>
      <c r="J15" s="44">
        <v>1.42</v>
      </c>
      <c r="K15" s="41"/>
      <c r="L15" s="42"/>
      <c r="M15" s="42"/>
      <c r="N15" s="42"/>
      <c r="O15" s="43"/>
      <c r="P15" s="43"/>
      <c r="Q15" s="43"/>
      <c r="R15" s="43"/>
    </row>
    <row r="16" spans="1:18" x14ac:dyDescent="0.2">
      <c r="A16" s="47" t="s">
        <v>2050</v>
      </c>
      <c r="B16" s="45"/>
      <c r="C16" s="45">
        <v>51</v>
      </c>
      <c r="D16" s="45">
        <v>51</v>
      </c>
      <c r="E16" s="44"/>
      <c r="F16" s="44"/>
      <c r="G16" s="44">
        <v>2.83</v>
      </c>
      <c r="H16" s="44">
        <v>2.83</v>
      </c>
      <c r="I16" s="44">
        <v>1.42</v>
      </c>
      <c r="J16" s="44">
        <v>1.42</v>
      </c>
      <c r="K16" s="41"/>
      <c r="L16" s="42"/>
      <c r="M16" s="42"/>
      <c r="N16" s="42"/>
      <c r="O16" s="43"/>
      <c r="P16" s="43"/>
      <c r="Q16" s="43"/>
      <c r="R16" s="43"/>
    </row>
    <row r="17" spans="1:18" x14ac:dyDescent="0.2">
      <c r="A17" s="47" t="s">
        <v>2049</v>
      </c>
      <c r="B17" s="45">
        <v>51</v>
      </c>
      <c r="C17" s="45"/>
      <c r="D17" s="45">
        <v>51</v>
      </c>
      <c r="E17" s="44">
        <v>2.83</v>
      </c>
      <c r="F17" s="44">
        <v>2.83</v>
      </c>
      <c r="G17" s="44"/>
      <c r="H17" s="44"/>
      <c r="I17" s="44">
        <v>1.42</v>
      </c>
      <c r="J17" s="44">
        <v>1.42</v>
      </c>
      <c r="K17" s="41"/>
      <c r="L17" s="42"/>
      <c r="M17" s="42"/>
      <c r="N17" s="42"/>
      <c r="O17" s="43"/>
      <c r="P17" s="43"/>
      <c r="Q17" s="43"/>
      <c r="R17" s="43"/>
    </row>
    <row r="18" spans="1:18" x14ac:dyDescent="0.2">
      <c r="A18" s="47" t="s">
        <v>2048</v>
      </c>
      <c r="B18" s="45"/>
      <c r="C18" s="45">
        <v>531</v>
      </c>
      <c r="D18" s="45">
        <v>531</v>
      </c>
      <c r="E18" s="44"/>
      <c r="F18" s="44"/>
      <c r="G18" s="44">
        <v>29.5</v>
      </c>
      <c r="H18" s="44">
        <v>29.5</v>
      </c>
      <c r="I18" s="44">
        <v>14.75</v>
      </c>
      <c r="J18" s="44">
        <v>14.75</v>
      </c>
      <c r="K18" s="41"/>
      <c r="L18" s="42"/>
      <c r="M18" s="42"/>
      <c r="N18" s="42"/>
      <c r="O18" s="43"/>
      <c r="P18" s="43"/>
      <c r="Q18" s="43"/>
      <c r="R18" s="43"/>
    </row>
    <row r="19" spans="1:18" x14ac:dyDescent="0.2">
      <c r="A19" s="47" t="s">
        <v>2047</v>
      </c>
      <c r="B19" s="45"/>
      <c r="C19" s="45">
        <v>51</v>
      </c>
      <c r="D19" s="45">
        <v>51</v>
      </c>
      <c r="E19" s="44"/>
      <c r="F19" s="44"/>
      <c r="G19" s="44">
        <v>2.83</v>
      </c>
      <c r="H19" s="44">
        <v>2.83</v>
      </c>
      <c r="I19" s="44">
        <v>1.42</v>
      </c>
      <c r="J19" s="44">
        <v>1.42</v>
      </c>
      <c r="K19" s="41"/>
      <c r="L19" s="42"/>
      <c r="M19" s="42"/>
      <c r="N19" s="42"/>
      <c r="O19" s="43"/>
      <c r="P19" s="43"/>
      <c r="Q19" s="43"/>
      <c r="R19" s="43"/>
    </row>
    <row r="20" spans="1:18" x14ac:dyDescent="0.2">
      <c r="A20" s="47" t="s">
        <v>2046</v>
      </c>
      <c r="B20" s="45"/>
      <c r="C20" s="45">
        <v>654</v>
      </c>
      <c r="D20" s="45">
        <v>654</v>
      </c>
      <c r="E20" s="44"/>
      <c r="F20" s="44"/>
      <c r="G20" s="44">
        <v>36.33</v>
      </c>
      <c r="H20" s="44">
        <v>36.33</v>
      </c>
      <c r="I20" s="44">
        <v>18.170000000000002</v>
      </c>
      <c r="J20" s="44">
        <v>18.170000000000002</v>
      </c>
      <c r="K20" s="41"/>
      <c r="L20" s="42"/>
      <c r="M20" s="42"/>
      <c r="N20" s="42"/>
      <c r="O20" s="43"/>
      <c r="P20" s="43"/>
      <c r="Q20" s="43"/>
      <c r="R20" s="43"/>
    </row>
    <row r="21" spans="1:18" x14ac:dyDescent="0.2">
      <c r="A21" s="47" t="s">
        <v>2045</v>
      </c>
      <c r="B21" s="45">
        <v>186</v>
      </c>
      <c r="C21" s="45">
        <v>651</v>
      </c>
      <c r="D21" s="45">
        <v>837</v>
      </c>
      <c r="E21" s="44">
        <v>10.33</v>
      </c>
      <c r="F21" s="44">
        <v>10.33</v>
      </c>
      <c r="G21" s="44">
        <v>36.17</v>
      </c>
      <c r="H21" s="44">
        <v>36.17</v>
      </c>
      <c r="I21" s="44">
        <v>23.25</v>
      </c>
      <c r="J21" s="44">
        <v>23.25</v>
      </c>
      <c r="K21" s="41"/>
      <c r="L21" s="42"/>
      <c r="M21" s="42"/>
      <c r="N21" s="42"/>
      <c r="O21" s="43"/>
      <c r="P21" s="43"/>
      <c r="Q21" s="43"/>
      <c r="R21" s="43"/>
    </row>
    <row r="22" spans="1:18" x14ac:dyDescent="0.2">
      <c r="A22" s="47" t="s">
        <v>2044</v>
      </c>
      <c r="B22" s="45">
        <v>186</v>
      </c>
      <c r="C22" s="45"/>
      <c r="D22" s="45">
        <v>186</v>
      </c>
      <c r="E22" s="44">
        <v>10.33</v>
      </c>
      <c r="F22" s="44">
        <v>10.33</v>
      </c>
      <c r="G22" s="44"/>
      <c r="H22" s="44"/>
      <c r="I22" s="44">
        <v>5.17</v>
      </c>
      <c r="J22" s="44">
        <v>5.17</v>
      </c>
      <c r="K22" s="41"/>
      <c r="L22" s="42"/>
      <c r="M22" s="42"/>
      <c r="N22" s="42"/>
      <c r="O22" s="43"/>
      <c r="P22" s="43"/>
      <c r="Q22" s="43"/>
      <c r="R22" s="43"/>
    </row>
    <row r="23" spans="1:18" x14ac:dyDescent="0.2">
      <c r="A23" s="47" t="s">
        <v>2043</v>
      </c>
      <c r="B23" s="45"/>
      <c r="C23" s="45">
        <v>180</v>
      </c>
      <c r="D23" s="45">
        <v>180</v>
      </c>
      <c r="E23" s="44"/>
      <c r="F23" s="44"/>
      <c r="G23" s="44">
        <v>10</v>
      </c>
      <c r="H23" s="44">
        <v>10</v>
      </c>
      <c r="I23" s="44">
        <v>5</v>
      </c>
      <c r="J23" s="44">
        <v>5</v>
      </c>
      <c r="K23" s="41"/>
      <c r="L23" s="42"/>
      <c r="M23" s="42"/>
      <c r="N23" s="42"/>
      <c r="O23" s="43"/>
      <c r="P23" s="43"/>
      <c r="Q23" s="43"/>
      <c r="R23" s="43"/>
    </row>
    <row r="24" spans="1:18" x14ac:dyDescent="0.2">
      <c r="A24" s="47" t="s">
        <v>2042</v>
      </c>
      <c r="B24" s="45"/>
      <c r="C24" s="45">
        <v>183</v>
      </c>
      <c r="D24" s="45">
        <v>183</v>
      </c>
      <c r="E24" s="44"/>
      <c r="F24" s="44"/>
      <c r="G24" s="44">
        <v>10.17</v>
      </c>
      <c r="H24" s="44">
        <v>10.17</v>
      </c>
      <c r="I24" s="44">
        <v>5.08</v>
      </c>
      <c r="J24" s="44">
        <v>5.08</v>
      </c>
      <c r="K24" s="41"/>
      <c r="L24" s="42"/>
      <c r="M24" s="42"/>
      <c r="N24" s="42"/>
      <c r="O24" s="43"/>
      <c r="P24" s="43"/>
      <c r="Q24" s="43"/>
      <c r="R24" s="43"/>
    </row>
    <row r="25" spans="1:18" x14ac:dyDescent="0.2">
      <c r="A25" s="47" t="s">
        <v>2041</v>
      </c>
      <c r="B25" s="45"/>
      <c r="C25" s="45">
        <v>294</v>
      </c>
      <c r="D25" s="45">
        <v>294</v>
      </c>
      <c r="E25" s="44"/>
      <c r="F25" s="44"/>
      <c r="G25" s="44">
        <v>16.329999999999998</v>
      </c>
      <c r="H25" s="44">
        <v>16.329999999999998</v>
      </c>
      <c r="I25" s="44">
        <v>8.17</v>
      </c>
      <c r="J25" s="44">
        <v>8.17</v>
      </c>
      <c r="K25" s="41"/>
      <c r="L25" s="42"/>
      <c r="M25" s="42"/>
      <c r="N25" s="42"/>
      <c r="O25" s="43"/>
      <c r="P25" s="43"/>
      <c r="Q25" s="43"/>
      <c r="R25" s="43"/>
    </row>
    <row r="26" spans="1:18" x14ac:dyDescent="0.2">
      <c r="A26" s="47" t="s">
        <v>2040</v>
      </c>
      <c r="B26" s="45"/>
      <c r="C26" s="45">
        <v>243</v>
      </c>
      <c r="D26" s="45">
        <v>243</v>
      </c>
      <c r="E26" s="44"/>
      <c r="F26" s="44"/>
      <c r="G26" s="44">
        <v>13.5</v>
      </c>
      <c r="H26" s="44">
        <v>13.5</v>
      </c>
      <c r="I26" s="44">
        <v>6.75</v>
      </c>
      <c r="J26" s="44">
        <v>6.75</v>
      </c>
      <c r="K26" s="41"/>
      <c r="L26" s="42"/>
      <c r="M26" s="42"/>
      <c r="N26" s="42"/>
      <c r="O26" s="43"/>
      <c r="P26" s="43"/>
      <c r="Q26" s="43"/>
      <c r="R26" s="43"/>
    </row>
    <row r="27" spans="1:18" x14ac:dyDescent="0.2">
      <c r="A27" s="47" t="s">
        <v>2039</v>
      </c>
      <c r="B27" s="45"/>
      <c r="C27" s="45">
        <v>177</v>
      </c>
      <c r="D27" s="45">
        <v>177</v>
      </c>
      <c r="E27" s="44"/>
      <c r="F27" s="44"/>
      <c r="G27" s="44">
        <v>9.83</v>
      </c>
      <c r="H27" s="44">
        <v>9.83</v>
      </c>
      <c r="I27" s="44">
        <v>4.92</v>
      </c>
      <c r="J27" s="44">
        <v>4.92</v>
      </c>
      <c r="K27" s="41"/>
      <c r="L27" s="42"/>
      <c r="M27" s="42"/>
      <c r="N27" s="42"/>
      <c r="O27" s="43"/>
      <c r="P27" s="43"/>
      <c r="Q27" s="43"/>
      <c r="R27" s="43"/>
    </row>
    <row r="28" spans="1:18" x14ac:dyDescent="0.2">
      <c r="A28" s="47" t="s">
        <v>2038</v>
      </c>
      <c r="B28" s="45"/>
      <c r="C28" s="45">
        <v>3</v>
      </c>
      <c r="D28" s="45">
        <v>3</v>
      </c>
      <c r="E28" s="44"/>
      <c r="F28" s="44"/>
      <c r="G28" s="44">
        <v>0.17</v>
      </c>
      <c r="H28" s="44">
        <v>0.17</v>
      </c>
      <c r="I28" s="44">
        <v>0.08</v>
      </c>
      <c r="J28" s="44">
        <v>0.08</v>
      </c>
      <c r="K28" s="41"/>
      <c r="L28" s="42"/>
      <c r="M28" s="42"/>
      <c r="N28" s="42"/>
      <c r="O28" s="43"/>
      <c r="P28" s="43"/>
      <c r="Q28" s="43"/>
      <c r="R28" s="43"/>
    </row>
    <row r="29" spans="1:18" x14ac:dyDescent="0.2">
      <c r="A29" s="47" t="s">
        <v>2037</v>
      </c>
      <c r="B29" s="45"/>
      <c r="C29" s="45">
        <v>6</v>
      </c>
      <c r="D29" s="45">
        <v>6</v>
      </c>
      <c r="E29" s="44"/>
      <c r="F29" s="44"/>
      <c r="G29" s="44">
        <v>0.33</v>
      </c>
      <c r="H29" s="44">
        <v>0.33</v>
      </c>
      <c r="I29" s="44">
        <v>0.17</v>
      </c>
      <c r="J29" s="44">
        <v>0.17</v>
      </c>
      <c r="K29" s="41"/>
      <c r="L29" s="42"/>
      <c r="M29" s="42"/>
      <c r="N29" s="42"/>
      <c r="O29" s="43"/>
      <c r="P29" s="43"/>
      <c r="Q29" s="43"/>
      <c r="R29" s="43"/>
    </row>
    <row r="30" spans="1:18" x14ac:dyDescent="0.2">
      <c r="A30" s="47" t="s">
        <v>2036</v>
      </c>
      <c r="B30" s="45"/>
      <c r="C30" s="45">
        <v>9</v>
      </c>
      <c r="D30" s="45">
        <v>9</v>
      </c>
      <c r="E30" s="44"/>
      <c r="F30" s="44"/>
      <c r="G30" s="44">
        <v>0.5</v>
      </c>
      <c r="H30" s="44">
        <v>0.5</v>
      </c>
      <c r="I30" s="44">
        <v>0.25</v>
      </c>
      <c r="J30" s="44">
        <v>0.25</v>
      </c>
      <c r="K30" s="41"/>
      <c r="L30" s="42"/>
      <c r="M30" s="42"/>
      <c r="N30" s="42"/>
      <c r="O30" s="43"/>
      <c r="P30" s="43"/>
      <c r="Q30" s="43"/>
      <c r="R30" s="43"/>
    </row>
    <row r="31" spans="1:18" x14ac:dyDescent="0.2">
      <c r="A31" s="47" t="s">
        <v>2035</v>
      </c>
      <c r="B31" s="45"/>
      <c r="C31" s="45">
        <v>6</v>
      </c>
      <c r="D31" s="45">
        <v>6</v>
      </c>
      <c r="E31" s="44"/>
      <c r="F31" s="44"/>
      <c r="G31" s="44">
        <v>0.33</v>
      </c>
      <c r="H31" s="44">
        <v>0.33</v>
      </c>
      <c r="I31" s="44">
        <v>0.17</v>
      </c>
      <c r="J31" s="44">
        <v>0.17</v>
      </c>
      <c r="K31" s="41"/>
      <c r="L31" s="42"/>
      <c r="M31" s="42"/>
      <c r="N31" s="42"/>
      <c r="O31" s="43"/>
      <c r="P31" s="43"/>
      <c r="Q31" s="43"/>
      <c r="R31" s="43"/>
    </row>
    <row r="32" spans="1:18" x14ac:dyDescent="0.2">
      <c r="A32" s="47" t="s">
        <v>2034</v>
      </c>
      <c r="B32" s="45">
        <v>801</v>
      </c>
      <c r="C32" s="45"/>
      <c r="D32" s="45">
        <v>801</v>
      </c>
      <c r="E32" s="44">
        <v>44.5</v>
      </c>
      <c r="F32" s="44">
        <v>44.5</v>
      </c>
      <c r="G32" s="44"/>
      <c r="H32" s="44"/>
      <c r="I32" s="44">
        <v>22.25</v>
      </c>
      <c r="J32" s="44">
        <v>22.25</v>
      </c>
      <c r="K32" s="41"/>
      <c r="L32" s="42"/>
      <c r="M32" s="42"/>
      <c r="N32" s="42"/>
      <c r="O32" s="43"/>
      <c r="P32" s="43"/>
      <c r="Q32" s="43"/>
      <c r="R32" s="43"/>
    </row>
    <row r="33" spans="1:18" x14ac:dyDescent="0.2">
      <c r="A33" s="47" t="s">
        <v>2033</v>
      </c>
      <c r="B33" s="45"/>
      <c r="C33" s="40">
        <v>1005</v>
      </c>
      <c r="D33" s="40">
        <v>1005</v>
      </c>
      <c r="E33" s="44"/>
      <c r="F33" s="44"/>
      <c r="G33" s="44">
        <v>55.83</v>
      </c>
      <c r="H33" s="44">
        <v>55.83</v>
      </c>
      <c r="I33" s="44">
        <v>27.92</v>
      </c>
      <c r="J33" s="44">
        <v>27.92</v>
      </c>
      <c r="K33" s="41"/>
      <c r="L33" s="42"/>
      <c r="M33" s="42"/>
      <c r="N33" s="42"/>
      <c r="O33" s="43"/>
      <c r="P33" s="43"/>
      <c r="Q33" s="43"/>
      <c r="R33" s="43"/>
    </row>
    <row r="34" spans="1:18" x14ac:dyDescent="0.2">
      <c r="A34" s="47" t="s">
        <v>2032</v>
      </c>
      <c r="B34" s="45"/>
      <c r="C34" s="45">
        <v>771</v>
      </c>
      <c r="D34" s="45">
        <v>771</v>
      </c>
      <c r="E34" s="44"/>
      <c r="F34" s="44"/>
      <c r="G34" s="44">
        <v>42.83</v>
      </c>
      <c r="H34" s="44">
        <v>42.83</v>
      </c>
      <c r="I34" s="44">
        <v>21.42</v>
      </c>
      <c r="J34" s="44">
        <v>21.42</v>
      </c>
      <c r="K34" s="41"/>
      <c r="L34" s="42"/>
      <c r="M34" s="42"/>
      <c r="N34" s="42"/>
      <c r="O34" s="43"/>
      <c r="P34" s="43"/>
      <c r="Q34" s="43"/>
      <c r="R34" s="43"/>
    </row>
    <row r="35" spans="1:18" x14ac:dyDescent="0.2">
      <c r="A35" s="47" t="s">
        <v>2031</v>
      </c>
      <c r="B35" s="45">
        <v>819</v>
      </c>
      <c r="C35" s="45"/>
      <c r="D35" s="45">
        <v>819</v>
      </c>
      <c r="E35" s="44">
        <v>45.5</v>
      </c>
      <c r="F35" s="44">
        <v>45.5</v>
      </c>
      <c r="G35" s="44"/>
      <c r="H35" s="44"/>
      <c r="I35" s="44">
        <v>22.75</v>
      </c>
      <c r="J35" s="44">
        <v>22.75</v>
      </c>
      <c r="K35" s="41"/>
      <c r="L35" s="42"/>
      <c r="M35" s="42"/>
      <c r="N35" s="42"/>
      <c r="O35" s="43"/>
      <c r="P35" s="43"/>
      <c r="Q35" s="43"/>
      <c r="R35" s="43"/>
    </row>
    <row r="36" spans="1:18" x14ac:dyDescent="0.2">
      <c r="A36" s="47" t="s">
        <v>2030</v>
      </c>
      <c r="B36" s="45">
        <v>807</v>
      </c>
      <c r="C36" s="45">
        <v>18</v>
      </c>
      <c r="D36" s="45">
        <v>825</v>
      </c>
      <c r="E36" s="44">
        <v>44.83</v>
      </c>
      <c r="F36" s="44">
        <v>44.83</v>
      </c>
      <c r="G36" s="44">
        <v>1</v>
      </c>
      <c r="H36" s="44">
        <v>1</v>
      </c>
      <c r="I36" s="44">
        <v>22.92</v>
      </c>
      <c r="J36" s="44">
        <v>22.92</v>
      </c>
      <c r="K36" s="41"/>
      <c r="L36" s="42"/>
      <c r="M36" s="42"/>
      <c r="N36" s="42"/>
      <c r="O36" s="43"/>
      <c r="P36" s="43"/>
      <c r="Q36" s="43"/>
      <c r="R36" s="43"/>
    </row>
    <row r="37" spans="1:18" x14ac:dyDescent="0.2">
      <c r="A37" s="47" t="s">
        <v>2029</v>
      </c>
      <c r="B37" s="40">
        <v>1026</v>
      </c>
      <c r="C37" s="45"/>
      <c r="D37" s="40">
        <v>1026</v>
      </c>
      <c r="E37" s="44">
        <v>57</v>
      </c>
      <c r="F37" s="44">
        <v>57</v>
      </c>
      <c r="G37" s="44"/>
      <c r="H37" s="44"/>
      <c r="I37" s="44">
        <v>28.5</v>
      </c>
      <c r="J37" s="44">
        <v>28.5</v>
      </c>
      <c r="K37" s="41"/>
      <c r="L37" s="42"/>
      <c r="M37" s="42"/>
      <c r="N37" s="42"/>
      <c r="O37" s="43"/>
      <c r="P37" s="43"/>
      <c r="Q37" s="43"/>
      <c r="R37" s="43"/>
    </row>
    <row r="38" spans="1:18" x14ac:dyDescent="0.2">
      <c r="A38" s="47" t="s">
        <v>2028</v>
      </c>
      <c r="B38" s="45"/>
      <c r="C38" s="45">
        <v>777</v>
      </c>
      <c r="D38" s="45">
        <v>777</v>
      </c>
      <c r="E38" s="44"/>
      <c r="F38" s="44"/>
      <c r="G38" s="44">
        <v>43.17</v>
      </c>
      <c r="H38" s="44">
        <v>43.17</v>
      </c>
      <c r="I38" s="44">
        <v>21.58</v>
      </c>
      <c r="J38" s="44">
        <v>21.58</v>
      </c>
      <c r="K38" s="41"/>
      <c r="L38" s="42"/>
      <c r="M38" s="42"/>
      <c r="N38" s="42"/>
      <c r="O38" s="43"/>
      <c r="P38" s="43"/>
      <c r="Q38" s="43"/>
      <c r="R38" s="43"/>
    </row>
    <row r="39" spans="1:18" x14ac:dyDescent="0.2">
      <c r="A39" s="47" t="s">
        <v>2027</v>
      </c>
      <c r="B39" s="45"/>
      <c r="C39" s="45">
        <v>759</v>
      </c>
      <c r="D39" s="45">
        <v>759</v>
      </c>
      <c r="E39" s="44"/>
      <c r="F39" s="44"/>
      <c r="G39" s="44">
        <v>42.17</v>
      </c>
      <c r="H39" s="44">
        <v>42.17</v>
      </c>
      <c r="I39" s="44">
        <v>21.08</v>
      </c>
      <c r="J39" s="44">
        <v>21.08</v>
      </c>
      <c r="K39" s="41"/>
      <c r="L39" s="42"/>
      <c r="M39" s="42"/>
      <c r="N39" s="42"/>
      <c r="O39" s="43"/>
      <c r="P39" s="43"/>
      <c r="Q39" s="43"/>
      <c r="R39" s="43"/>
    </row>
    <row r="40" spans="1:18" x14ac:dyDescent="0.2">
      <c r="A40" s="47" t="s">
        <v>2026</v>
      </c>
      <c r="B40" s="45">
        <v>567</v>
      </c>
      <c r="C40" s="45"/>
      <c r="D40" s="45">
        <v>567</v>
      </c>
      <c r="E40" s="44">
        <v>31.5</v>
      </c>
      <c r="F40" s="44">
        <v>31.5</v>
      </c>
      <c r="G40" s="44"/>
      <c r="H40" s="44"/>
      <c r="I40" s="44">
        <v>15.75</v>
      </c>
      <c r="J40" s="44">
        <v>15.75</v>
      </c>
      <c r="K40" s="41"/>
      <c r="L40" s="42"/>
      <c r="M40" s="42"/>
      <c r="N40" s="42"/>
      <c r="O40" s="43"/>
      <c r="P40" s="43"/>
      <c r="Q40" s="43"/>
      <c r="R40" s="43"/>
    </row>
    <row r="41" spans="1:18" x14ac:dyDescent="0.2">
      <c r="A41" s="47" t="s">
        <v>2025</v>
      </c>
      <c r="B41" s="45"/>
      <c r="C41" s="45">
        <v>273</v>
      </c>
      <c r="D41" s="45">
        <v>273</v>
      </c>
      <c r="E41" s="44"/>
      <c r="F41" s="44"/>
      <c r="G41" s="44">
        <v>15.17</v>
      </c>
      <c r="H41" s="44">
        <v>15.17</v>
      </c>
      <c r="I41" s="44">
        <v>7.58</v>
      </c>
      <c r="J41" s="44">
        <v>7.58</v>
      </c>
      <c r="K41" s="41"/>
      <c r="L41" s="42"/>
      <c r="M41" s="42"/>
      <c r="N41" s="42"/>
      <c r="O41" s="43"/>
      <c r="P41" s="43"/>
      <c r="Q41" s="43"/>
      <c r="R41" s="43"/>
    </row>
    <row r="42" spans="1:18" x14ac:dyDescent="0.2">
      <c r="A42" s="47" t="s">
        <v>2024</v>
      </c>
      <c r="B42" s="45"/>
      <c r="C42" s="45">
        <v>303</v>
      </c>
      <c r="D42" s="45">
        <v>303</v>
      </c>
      <c r="E42" s="44"/>
      <c r="F42" s="44"/>
      <c r="G42" s="44">
        <v>16.829999999999998</v>
      </c>
      <c r="H42" s="44">
        <v>16.829999999999998</v>
      </c>
      <c r="I42" s="44">
        <v>8.42</v>
      </c>
      <c r="J42" s="44">
        <v>8.42</v>
      </c>
      <c r="K42" s="41"/>
      <c r="L42" s="42"/>
      <c r="M42" s="42"/>
      <c r="N42" s="42"/>
      <c r="O42" s="43"/>
      <c r="P42" s="43"/>
      <c r="Q42" s="43"/>
      <c r="R42" s="43"/>
    </row>
    <row r="43" spans="1:18" x14ac:dyDescent="0.2">
      <c r="A43" s="47" t="s">
        <v>2023</v>
      </c>
      <c r="B43" s="45">
        <v>147</v>
      </c>
      <c r="C43" s="45"/>
      <c r="D43" s="45">
        <v>147</v>
      </c>
      <c r="E43" s="44">
        <v>8.17</v>
      </c>
      <c r="F43" s="44">
        <v>8.17</v>
      </c>
      <c r="G43" s="44"/>
      <c r="H43" s="44"/>
      <c r="I43" s="44">
        <v>4.08</v>
      </c>
      <c r="J43" s="44">
        <v>4.08</v>
      </c>
      <c r="K43" s="41"/>
      <c r="L43" s="42"/>
      <c r="M43" s="42"/>
      <c r="N43" s="42"/>
      <c r="O43" s="43"/>
      <c r="P43" s="43"/>
      <c r="Q43" s="43"/>
      <c r="R43" s="43"/>
    </row>
    <row r="44" spans="1:18" x14ac:dyDescent="0.2">
      <c r="A44" s="47" t="s">
        <v>2022</v>
      </c>
      <c r="B44" s="45">
        <v>231</v>
      </c>
      <c r="C44" s="45"/>
      <c r="D44" s="45">
        <v>231</v>
      </c>
      <c r="E44" s="44">
        <v>12.83</v>
      </c>
      <c r="F44" s="44">
        <v>12.83</v>
      </c>
      <c r="G44" s="44"/>
      <c r="H44" s="44"/>
      <c r="I44" s="44">
        <v>6.42</v>
      </c>
      <c r="J44" s="44">
        <v>6.42</v>
      </c>
      <c r="K44" s="41"/>
      <c r="L44" s="42"/>
      <c r="M44" s="42"/>
      <c r="N44" s="42"/>
      <c r="O44" s="43"/>
      <c r="P44" s="43"/>
      <c r="Q44" s="43"/>
      <c r="R44" s="43"/>
    </row>
    <row r="45" spans="1:18" x14ac:dyDescent="0.2">
      <c r="A45" s="47" t="s">
        <v>2021</v>
      </c>
      <c r="B45" s="45"/>
      <c r="C45" s="45">
        <v>297</v>
      </c>
      <c r="D45" s="45">
        <v>297</v>
      </c>
      <c r="E45" s="44"/>
      <c r="F45" s="44"/>
      <c r="G45" s="44">
        <v>16.5</v>
      </c>
      <c r="H45" s="44">
        <v>16.5</v>
      </c>
      <c r="I45" s="44">
        <v>8.25</v>
      </c>
      <c r="J45" s="44">
        <v>8.25</v>
      </c>
      <c r="K45" s="41"/>
      <c r="L45" s="42"/>
      <c r="M45" s="42"/>
      <c r="N45" s="42"/>
      <c r="O45" s="43"/>
      <c r="P45" s="43"/>
      <c r="Q45" s="43"/>
      <c r="R45" s="43"/>
    </row>
    <row r="46" spans="1:18" x14ac:dyDescent="0.2">
      <c r="A46" s="47" t="s">
        <v>2020</v>
      </c>
      <c r="B46" s="45"/>
      <c r="C46" s="45">
        <v>198</v>
      </c>
      <c r="D46" s="45">
        <v>198</v>
      </c>
      <c r="E46" s="44"/>
      <c r="F46" s="44"/>
      <c r="G46" s="44">
        <v>11</v>
      </c>
      <c r="H46" s="44">
        <v>11</v>
      </c>
      <c r="I46" s="44">
        <v>5.5</v>
      </c>
      <c r="J46" s="44">
        <v>5.5</v>
      </c>
      <c r="K46" s="41"/>
      <c r="L46" s="42"/>
      <c r="M46" s="42"/>
      <c r="N46" s="42"/>
      <c r="O46" s="43"/>
      <c r="P46" s="43"/>
      <c r="Q46" s="43"/>
      <c r="R46" s="43"/>
    </row>
    <row r="47" spans="1:18" x14ac:dyDescent="0.2">
      <c r="A47" s="47" t="s">
        <v>2019</v>
      </c>
      <c r="B47" s="45">
        <v>132</v>
      </c>
      <c r="C47" s="45"/>
      <c r="D47" s="45">
        <v>132</v>
      </c>
      <c r="E47" s="44">
        <v>7.33</v>
      </c>
      <c r="F47" s="44">
        <v>7.33</v>
      </c>
      <c r="G47" s="44"/>
      <c r="H47" s="44"/>
      <c r="I47" s="44">
        <v>3.67</v>
      </c>
      <c r="J47" s="44">
        <v>3.67</v>
      </c>
      <c r="K47" s="41"/>
      <c r="L47" s="42"/>
      <c r="M47" s="42"/>
      <c r="N47" s="42"/>
      <c r="O47" s="43"/>
      <c r="P47" s="43"/>
      <c r="Q47" s="43"/>
      <c r="R47" s="43"/>
    </row>
    <row r="48" spans="1:18" x14ac:dyDescent="0.2">
      <c r="A48" s="47" t="s">
        <v>2018</v>
      </c>
      <c r="B48" s="45"/>
      <c r="C48" s="45">
        <v>231</v>
      </c>
      <c r="D48" s="45">
        <v>231</v>
      </c>
      <c r="E48" s="44"/>
      <c r="F48" s="44"/>
      <c r="G48" s="44">
        <v>12.83</v>
      </c>
      <c r="H48" s="44">
        <v>12.83</v>
      </c>
      <c r="I48" s="44">
        <v>6.42</v>
      </c>
      <c r="J48" s="44">
        <v>6.42</v>
      </c>
      <c r="K48" s="41"/>
      <c r="L48" s="42"/>
      <c r="M48" s="42"/>
      <c r="N48" s="42"/>
      <c r="O48" s="43"/>
      <c r="P48" s="43"/>
      <c r="Q48" s="43"/>
      <c r="R48" s="43"/>
    </row>
    <row r="49" spans="1:18" x14ac:dyDescent="0.2">
      <c r="A49" s="47" t="s">
        <v>2017</v>
      </c>
      <c r="B49" s="45">
        <v>741</v>
      </c>
      <c r="C49" s="45"/>
      <c r="D49" s="45">
        <v>741</v>
      </c>
      <c r="E49" s="44">
        <v>41.17</v>
      </c>
      <c r="F49" s="44">
        <v>41.17</v>
      </c>
      <c r="G49" s="44"/>
      <c r="H49" s="44"/>
      <c r="I49" s="44">
        <v>20.58</v>
      </c>
      <c r="J49" s="44">
        <v>20.58</v>
      </c>
      <c r="K49" s="41"/>
      <c r="L49" s="42"/>
      <c r="M49" s="42"/>
      <c r="N49" s="42"/>
      <c r="O49" s="43"/>
      <c r="P49" s="43"/>
      <c r="Q49" s="43"/>
      <c r="R49" s="43"/>
    </row>
    <row r="50" spans="1:18" x14ac:dyDescent="0.2">
      <c r="A50" s="47" t="s">
        <v>2016</v>
      </c>
      <c r="B50" s="45">
        <v>528</v>
      </c>
      <c r="C50" s="45"/>
      <c r="D50" s="45">
        <v>528</v>
      </c>
      <c r="E50" s="44">
        <v>29.33</v>
      </c>
      <c r="F50" s="44">
        <v>29.33</v>
      </c>
      <c r="G50" s="44"/>
      <c r="H50" s="44"/>
      <c r="I50" s="44">
        <v>14.67</v>
      </c>
      <c r="J50" s="44">
        <v>14.67</v>
      </c>
      <c r="K50" s="41"/>
      <c r="L50" s="42"/>
      <c r="M50" s="42"/>
      <c r="N50" s="42"/>
      <c r="O50" s="43"/>
      <c r="P50" s="43"/>
      <c r="Q50" s="43"/>
      <c r="R50" s="43"/>
    </row>
    <row r="51" spans="1:18" x14ac:dyDescent="0.2">
      <c r="A51" s="47" t="s">
        <v>2015</v>
      </c>
      <c r="B51" s="45">
        <v>516</v>
      </c>
      <c r="C51" s="45">
        <v>87</v>
      </c>
      <c r="D51" s="45">
        <v>603</v>
      </c>
      <c r="E51" s="44">
        <v>28.67</v>
      </c>
      <c r="F51" s="44">
        <v>28.67</v>
      </c>
      <c r="G51" s="44">
        <v>4.83</v>
      </c>
      <c r="H51" s="44">
        <v>4.83</v>
      </c>
      <c r="I51" s="44">
        <v>16.75</v>
      </c>
      <c r="J51" s="44">
        <v>16.75</v>
      </c>
      <c r="K51" s="41"/>
      <c r="L51" s="42"/>
      <c r="M51" s="42"/>
      <c r="N51" s="42"/>
      <c r="O51" s="43"/>
      <c r="P51" s="43"/>
      <c r="Q51" s="43"/>
      <c r="R51" s="43"/>
    </row>
    <row r="52" spans="1:18" x14ac:dyDescent="0.2">
      <c r="A52" s="47" t="s">
        <v>2014</v>
      </c>
      <c r="B52" s="45">
        <v>510</v>
      </c>
      <c r="C52" s="45"/>
      <c r="D52" s="45">
        <v>510</v>
      </c>
      <c r="E52" s="44">
        <v>28.33</v>
      </c>
      <c r="F52" s="44">
        <v>28.33</v>
      </c>
      <c r="G52" s="44"/>
      <c r="H52" s="44"/>
      <c r="I52" s="44">
        <v>14.17</v>
      </c>
      <c r="J52" s="44">
        <v>14.17</v>
      </c>
      <c r="K52" s="41"/>
      <c r="L52" s="42"/>
      <c r="M52" s="42"/>
      <c r="N52" s="42"/>
      <c r="O52" s="43"/>
      <c r="P52" s="43"/>
      <c r="Q52" s="43"/>
      <c r="R52" s="43"/>
    </row>
    <row r="53" spans="1:18" x14ac:dyDescent="0.2">
      <c r="A53" s="47" t="s">
        <v>2013</v>
      </c>
      <c r="B53" s="45"/>
      <c r="C53" s="45">
        <v>507</v>
      </c>
      <c r="D53" s="45">
        <v>507</v>
      </c>
      <c r="E53" s="44"/>
      <c r="F53" s="44"/>
      <c r="G53" s="44">
        <v>28.17</v>
      </c>
      <c r="H53" s="44">
        <v>28.17</v>
      </c>
      <c r="I53" s="44">
        <v>14.08</v>
      </c>
      <c r="J53" s="44">
        <v>14.08</v>
      </c>
      <c r="K53" s="41"/>
      <c r="L53" s="42"/>
      <c r="M53" s="42"/>
      <c r="N53" s="42"/>
      <c r="O53" s="43"/>
      <c r="P53" s="43"/>
      <c r="Q53" s="43"/>
      <c r="R53" s="43"/>
    </row>
    <row r="54" spans="1:18" x14ac:dyDescent="0.2">
      <c r="A54" s="47" t="s">
        <v>2012</v>
      </c>
      <c r="B54" s="45"/>
      <c r="C54" s="45">
        <v>513</v>
      </c>
      <c r="D54" s="45">
        <v>513</v>
      </c>
      <c r="E54" s="44"/>
      <c r="F54" s="44"/>
      <c r="G54" s="44">
        <v>28.5</v>
      </c>
      <c r="H54" s="44">
        <v>28.5</v>
      </c>
      <c r="I54" s="44">
        <v>14.25</v>
      </c>
      <c r="J54" s="44">
        <v>14.25</v>
      </c>
      <c r="K54" s="41"/>
      <c r="L54" s="42"/>
      <c r="M54" s="42"/>
      <c r="N54" s="42"/>
      <c r="O54" s="43"/>
      <c r="P54" s="43"/>
      <c r="Q54" s="43"/>
      <c r="R54" s="43"/>
    </row>
    <row r="55" spans="1:18" x14ac:dyDescent="0.2">
      <c r="A55" s="47" t="s">
        <v>2011</v>
      </c>
      <c r="B55" s="45"/>
      <c r="C55" s="45">
        <v>513</v>
      </c>
      <c r="D55" s="45">
        <v>513</v>
      </c>
      <c r="E55" s="44"/>
      <c r="F55" s="44"/>
      <c r="G55" s="44">
        <v>28.5</v>
      </c>
      <c r="H55" s="44">
        <v>28.5</v>
      </c>
      <c r="I55" s="44">
        <v>14.25</v>
      </c>
      <c r="J55" s="44">
        <v>14.25</v>
      </c>
      <c r="K55" s="41"/>
      <c r="L55" s="42"/>
      <c r="M55" s="42"/>
      <c r="N55" s="42"/>
      <c r="O55" s="43"/>
      <c r="P55" s="43"/>
      <c r="Q55" s="43"/>
      <c r="R55" s="43"/>
    </row>
    <row r="56" spans="1:18" x14ac:dyDescent="0.2">
      <c r="A56" s="47" t="s">
        <v>2010</v>
      </c>
      <c r="B56" s="45"/>
      <c r="C56" s="45">
        <v>498</v>
      </c>
      <c r="D56" s="45">
        <v>498</v>
      </c>
      <c r="E56" s="44"/>
      <c r="F56" s="44"/>
      <c r="G56" s="44">
        <v>27.67</v>
      </c>
      <c r="H56" s="44">
        <v>27.67</v>
      </c>
      <c r="I56" s="44">
        <v>13.83</v>
      </c>
      <c r="J56" s="44">
        <v>13.83</v>
      </c>
      <c r="K56" s="41"/>
      <c r="L56" s="42"/>
      <c r="M56" s="42"/>
      <c r="N56" s="42"/>
      <c r="O56" s="43"/>
      <c r="P56" s="43"/>
      <c r="Q56" s="43"/>
      <c r="R56" s="43"/>
    </row>
    <row r="57" spans="1:18" x14ac:dyDescent="0.2">
      <c r="A57" s="47" t="s">
        <v>2009</v>
      </c>
      <c r="B57" s="45"/>
      <c r="C57" s="45">
        <v>519</v>
      </c>
      <c r="D57" s="45">
        <v>519</v>
      </c>
      <c r="E57" s="44"/>
      <c r="F57" s="44"/>
      <c r="G57" s="44">
        <v>28.83</v>
      </c>
      <c r="H57" s="44">
        <v>28.83</v>
      </c>
      <c r="I57" s="44">
        <v>14.42</v>
      </c>
      <c r="J57" s="44">
        <v>14.42</v>
      </c>
      <c r="K57" s="41"/>
      <c r="L57" s="42"/>
      <c r="M57" s="42"/>
      <c r="N57" s="42"/>
      <c r="O57" s="43"/>
      <c r="P57" s="43"/>
      <c r="Q57" s="43"/>
      <c r="R57" s="43"/>
    </row>
    <row r="58" spans="1:18" x14ac:dyDescent="0.2">
      <c r="A58" s="47" t="s">
        <v>2008</v>
      </c>
      <c r="B58" s="45">
        <v>363</v>
      </c>
      <c r="C58" s="45"/>
      <c r="D58" s="45">
        <v>363</v>
      </c>
      <c r="E58" s="44">
        <v>20.170000000000002</v>
      </c>
      <c r="F58" s="44">
        <v>20.170000000000002</v>
      </c>
      <c r="G58" s="44"/>
      <c r="H58" s="44"/>
      <c r="I58" s="44">
        <v>10.08</v>
      </c>
      <c r="J58" s="44">
        <v>10.08</v>
      </c>
      <c r="K58" s="41"/>
      <c r="L58" s="42"/>
      <c r="M58" s="42"/>
      <c r="N58" s="42"/>
      <c r="O58" s="43"/>
      <c r="P58" s="43"/>
      <c r="Q58" s="43"/>
      <c r="R58" s="43"/>
    </row>
    <row r="59" spans="1:18" x14ac:dyDescent="0.2">
      <c r="A59" s="47" t="s">
        <v>2007</v>
      </c>
      <c r="B59" s="45">
        <v>588</v>
      </c>
      <c r="C59" s="45"/>
      <c r="D59" s="45">
        <v>588</v>
      </c>
      <c r="E59" s="44">
        <v>32.67</v>
      </c>
      <c r="F59" s="44">
        <v>32.67</v>
      </c>
      <c r="G59" s="44"/>
      <c r="H59" s="44"/>
      <c r="I59" s="44">
        <v>16.329999999999998</v>
      </c>
      <c r="J59" s="44">
        <v>16.329999999999998</v>
      </c>
      <c r="K59" s="41"/>
      <c r="L59" s="42"/>
      <c r="M59" s="42"/>
      <c r="N59" s="42"/>
      <c r="O59" s="43"/>
      <c r="P59" s="43"/>
      <c r="Q59" s="43"/>
      <c r="R59" s="43"/>
    </row>
    <row r="60" spans="1:18" x14ac:dyDescent="0.2">
      <c r="A60" s="47" t="s">
        <v>2006</v>
      </c>
      <c r="B60" s="45"/>
      <c r="C60" s="45">
        <v>972</v>
      </c>
      <c r="D60" s="45">
        <v>972</v>
      </c>
      <c r="E60" s="44"/>
      <c r="F60" s="44"/>
      <c r="G60" s="44">
        <v>54</v>
      </c>
      <c r="H60" s="44">
        <v>54</v>
      </c>
      <c r="I60" s="44">
        <v>27</v>
      </c>
      <c r="J60" s="44">
        <v>27</v>
      </c>
      <c r="K60" s="41"/>
      <c r="L60" s="42"/>
      <c r="M60" s="42"/>
      <c r="N60" s="42"/>
      <c r="O60" s="43"/>
      <c r="P60" s="43"/>
      <c r="Q60" s="43"/>
      <c r="R60" s="43"/>
    </row>
    <row r="61" spans="1:18" x14ac:dyDescent="0.2">
      <c r="A61" s="47" t="s">
        <v>2005</v>
      </c>
      <c r="B61" s="45"/>
      <c r="C61" s="45">
        <v>27</v>
      </c>
      <c r="D61" s="45">
        <v>27</v>
      </c>
      <c r="E61" s="44"/>
      <c r="F61" s="44"/>
      <c r="G61" s="44">
        <v>1.5</v>
      </c>
      <c r="H61" s="44">
        <v>1.5</v>
      </c>
      <c r="I61" s="44">
        <v>0.75</v>
      </c>
      <c r="J61" s="44">
        <v>0.75</v>
      </c>
      <c r="K61" s="41"/>
      <c r="L61" s="42"/>
      <c r="M61" s="42"/>
      <c r="N61" s="42"/>
      <c r="O61" s="43"/>
      <c r="P61" s="43"/>
      <c r="Q61" s="43"/>
      <c r="R61" s="43"/>
    </row>
    <row r="62" spans="1:18" x14ac:dyDescent="0.2">
      <c r="A62" s="64" t="s">
        <v>2004</v>
      </c>
      <c r="B62" s="69">
        <v>4203</v>
      </c>
      <c r="C62" s="69">
        <v>2271</v>
      </c>
      <c r="D62" s="69">
        <v>6474</v>
      </c>
      <c r="E62" s="70">
        <v>233.5</v>
      </c>
      <c r="F62" s="70">
        <v>233.5</v>
      </c>
      <c r="G62" s="70">
        <v>126.16</v>
      </c>
      <c r="H62" s="70">
        <v>126.16</v>
      </c>
      <c r="I62" s="70">
        <v>179.84</v>
      </c>
      <c r="J62" s="70">
        <v>179.84</v>
      </c>
      <c r="K62" s="71"/>
      <c r="L62" s="72"/>
      <c r="M62" s="72"/>
      <c r="N62" s="72"/>
      <c r="O62" s="73"/>
      <c r="P62" s="73"/>
      <c r="Q62" s="73"/>
      <c r="R62" s="73"/>
    </row>
    <row r="63" spans="1:18" x14ac:dyDescent="0.2">
      <c r="A63" s="47" t="s">
        <v>2003</v>
      </c>
      <c r="B63" s="40">
        <v>1287</v>
      </c>
      <c r="C63" s="40">
        <v>1131</v>
      </c>
      <c r="D63" s="40">
        <v>2418</v>
      </c>
      <c r="E63" s="44">
        <v>71.5</v>
      </c>
      <c r="F63" s="44">
        <v>71.5</v>
      </c>
      <c r="G63" s="44">
        <v>62.83</v>
      </c>
      <c r="H63" s="44">
        <v>62.83</v>
      </c>
      <c r="I63" s="44">
        <v>67.17</v>
      </c>
      <c r="J63" s="44">
        <v>67.17</v>
      </c>
      <c r="K63" s="41"/>
      <c r="L63" s="42"/>
      <c r="M63" s="42"/>
      <c r="N63" s="42"/>
      <c r="O63" s="43"/>
      <c r="P63" s="43"/>
      <c r="Q63" s="43"/>
      <c r="R63" s="43"/>
    </row>
    <row r="64" spans="1:18" x14ac:dyDescent="0.2">
      <c r="A64" s="47" t="s">
        <v>2002</v>
      </c>
      <c r="B64" s="40">
        <v>2916</v>
      </c>
      <c r="C64" s="40">
        <v>1140</v>
      </c>
      <c r="D64" s="40">
        <v>4056</v>
      </c>
      <c r="E64" s="44">
        <v>162</v>
      </c>
      <c r="F64" s="44">
        <v>162</v>
      </c>
      <c r="G64" s="44">
        <v>63.33</v>
      </c>
      <c r="H64" s="44">
        <v>63.33</v>
      </c>
      <c r="I64" s="44">
        <v>112.67</v>
      </c>
      <c r="J64" s="44">
        <v>112.67</v>
      </c>
      <c r="K64" s="41"/>
      <c r="L64" s="42"/>
      <c r="M64" s="42"/>
      <c r="N64" s="42"/>
      <c r="O64" s="43"/>
      <c r="P64" s="43"/>
      <c r="Q64" s="43"/>
      <c r="R64" s="43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74803149606299213" right="0.31" top="0.49" bottom="0.28999999999999998" header="0.39" footer="0.22"/>
  <pageSetup paperSize="9" scale="5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R119"/>
  <sheetViews>
    <sheetView showGridLines="0" workbookViewId="0">
      <pane ySplit="6" topLeftCell="A7" activePane="bottomLeft" state="frozen"/>
      <selection pane="bottomLeft" activeCell="J9" sqref="J9"/>
    </sheetView>
  </sheetViews>
  <sheetFormatPr defaultColWidth="9" defaultRowHeight="23.25" x14ac:dyDescent="0.2"/>
  <cols>
    <col min="1" max="1" width="54.375" style="48" bestFit="1" customWidth="1"/>
    <col min="2" max="4" width="7.875" style="16" bestFit="1" customWidth="1"/>
    <col min="5" max="5" width="8.375" style="16" bestFit="1" customWidth="1"/>
    <col min="6" max="6" width="15.25" style="16" bestFit="1" customWidth="1"/>
    <col min="7" max="7" width="8.375" style="16" bestFit="1" customWidth="1"/>
    <col min="8" max="8" width="15.25" style="16" bestFit="1" customWidth="1"/>
    <col min="9" max="9" width="8.375" style="16" bestFit="1" customWidth="1"/>
    <col min="10" max="10" width="15.25" style="16" bestFit="1" customWidth="1"/>
    <col min="11" max="11" width="12.125" style="16" customWidth="1"/>
    <col min="12" max="14" width="7.375" style="16" bestFit="1" customWidth="1"/>
    <col min="15" max="15" width="12" style="16" customWidth="1"/>
    <col min="16" max="16" width="7.375" style="16" hidden="1" customWidth="1"/>
    <col min="17" max="17" width="11.25" style="16" hidden="1" customWidth="1"/>
    <col min="18" max="18" width="9.75" style="16" bestFit="1" customWidth="1"/>
    <col min="19" max="16384" width="9" style="16"/>
  </cols>
  <sheetData>
    <row r="1" spans="1:18" s="171" customFormat="1" ht="29.25" x14ac:dyDescent="0.2">
      <c r="A1" s="168" t="s">
        <v>2884</v>
      </c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380" t="s">
        <v>4</v>
      </c>
      <c r="L2" s="384" t="s">
        <v>5</v>
      </c>
      <c r="M2" s="385"/>
      <c r="N2" s="386"/>
      <c r="O2" s="390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380"/>
      <c r="L3" s="387"/>
      <c r="M3" s="388"/>
      <c r="N3" s="389"/>
      <c r="O3" s="390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381"/>
      <c r="L4" s="20" t="s">
        <v>10</v>
      </c>
      <c r="M4" s="20" t="s">
        <v>11</v>
      </c>
      <c r="N4" s="20" t="s">
        <v>12</v>
      </c>
      <c r="O4" s="391"/>
      <c r="P4" s="393"/>
      <c r="Q4" s="393"/>
      <c r="R4" s="393"/>
    </row>
    <row r="5" spans="1:18" s="49" customFormat="1" ht="26.25" x14ac:dyDescent="0.2">
      <c r="A5" s="75" t="s">
        <v>1892</v>
      </c>
      <c r="B5" s="76"/>
      <c r="C5" s="76"/>
      <c r="D5" s="76"/>
      <c r="E5" s="77"/>
      <c r="F5" s="77"/>
      <c r="G5" s="77"/>
      <c r="H5" s="77"/>
      <c r="I5" s="77"/>
      <c r="J5" s="77"/>
      <c r="K5" s="146">
        <v>23</v>
      </c>
      <c r="L5" s="78"/>
      <c r="M5" s="78"/>
      <c r="N5" s="78"/>
      <c r="O5" s="79"/>
      <c r="P5" s="79"/>
      <c r="Q5" s="79"/>
      <c r="R5" s="79"/>
    </row>
    <row r="6" spans="1:18" s="49" customFormat="1" ht="26.25" x14ac:dyDescent="0.2">
      <c r="A6" s="66" t="s">
        <v>16</v>
      </c>
      <c r="B6" s="80">
        <v>16137</v>
      </c>
      <c r="C6" s="80">
        <v>14433</v>
      </c>
      <c r="D6" s="80">
        <v>30570</v>
      </c>
      <c r="E6" s="81"/>
      <c r="F6" s="81">
        <v>947.01</v>
      </c>
      <c r="G6" s="81"/>
      <c r="H6" s="81">
        <v>847.17</v>
      </c>
      <c r="I6" s="81"/>
      <c r="J6" s="81">
        <v>897.12</v>
      </c>
      <c r="K6" s="145">
        <v>23</v>
      </c>
      <c r="L6" s="82">
        <v>41.17</v>
      </c>
      <c r="M6" s="82">
        <v>36.83</v>
      </c>
      <c r="N6" s="82">
        <v>39.01</v>
      </c>
      <c r="O6" s="83">
        <v>25</v>
      </c>
      <c r="P6" s="83">
        <v>56.04</v>
      </c>
      <c r="Q6" s="83"/>
      <c r="R6" s="84">
        <v>5.9027777777777783E-2</v>
      </c>
    </row>
    <row r="7" spans="1:18" x14ac:dyDescent="0.2">
      <c r="A7" s="65" t="s">
        <v>17</v>
      </c>
      <c r="B7" s="101">
        <v>15602</v>
      </c>
      <c r="C7" s="101">
        <v>13953</v>
      </c>
      <c r="D7" s="101">
        <v>29555</v>
      </c>
      <c r="E7" s="102">
        <v>866.78</v>
      </c>
      <c r="F7" s="102">
        <v>866.78</v>
      </c>
      <c r="G7" s="102">
        <v>775.17</v>
      </c>
      <c r="H7" s="102">
        <v>775.17</v>
      </c>
      <c r="I7" s="102">
        <v>820.96</v>
      </c>
      <c r="J7" s="102">
        <v>820.96</v>
      </c>
      <c r="K7" s="102"/>
      <c r="L7" s="102"/>
      <c r="M7" s="102"/>
      <c r="N7" s="102"/>
      <c r="O7" s="102"/>
      <c r="P7" s="102"/>
      <c r="Q7" s="102"/>
      <c r="R7" s="102"/>
    </row>
    <row r="8" spans="1:18" x14ac:dyDescent="0.2">
      <c r="A8" s="64" t="s">
        <v>2001</v>
      </c>
      <c r="B8" s="69">
        <v>7367</v>
      </c>
      <c r="C8" s="69">
        <v>6525</v>
      </c>
      <c r="D8" s="69">
        <v>13892</v>
      </c>
      <c r="E8" s="70">
        <v>409.26</v>
      </c>
      <c r="F8" s="70">
        <v>409.26</v>
      </c>
      <c r="G8" s="70">
        <v>362.5</v>
      </c>
      <c r="H8" s="70">
        <v>362.5</v>
      </c>
      <c r="I8" s="70">
        <v>385.89</v>
      </c>
      <c r="J8" s="70">
        <v>385.89</v>
      </c>
      <c r="K8" s="71"/>
      <c r="L8" s="72"/>
      <c r="M8" s="72"/>
      <c r="N8" s="72"/>
      <c r="O8" s="73"/>
      <c r="P8" s="73"/>
      <c r="Q8" s="73"/>
      <c r="R8" s="73"/>
    </row>
    <row r="9" spans="1:18" x14ac:dyDescent="0.2">
      <c r="A9" s="47" t="s">
        <v>2000</v>
      </c>
      <c r="B9" s="45">
        <v>537</v>
      </c>
      <c r="C9" s="45"/>
      <c r="D9" s="45">
        <v>537</v>
      </c>
      <c r="E9" s="44">
        <v>29.83</v>
      </c>
      <c r="F9" s="44">
        <v>29.83</v>
      </c>
      <c r="G9" s="44"/>
      <c r="H9" s="44"/>
      <c r="I9" s="44">
        <v>14.92</v>
      </c>
      <c r="J9" s="44">
        <v>14.92</v>
      </c>
      <c r="K9" s="41"/>
      <c r="L9" s="42"/>
      <c r="M9" s="42"/>
      <c r="N9" s="42"/>
      <c r="O9" s="43"/>
      <c r="P9" s="43"/>
      <c r="Q9" s="43"/>
      <c r="R9" s="43"/>
    </row>
    <row r="10" spans="1:18" x14ac:dyDescent="0.2">
      <c r="A10" s="47" t="s">
        <v>1999</v>
      </c>
      <c r="B10" s="45"/>
      <c r="C10" s="45">
        <v>507</v>
      </c>
      <c r="D10" s="45">
        <v>507</v>
      </c>
      <c r="E10" s="44"/>
      <c r="F10" s="44"/>
      <c r="G10" s="44">
        <v>28.17</v>
      </c>
      <c r="H10" s="44">
        <v>28.17</v>
      </c>
      <c r="I10" s="44">
        <v>14.08</v>
      </c>
      <c r="J10" s="44">
        <v>14.08</v>
      </c>
      <c r="K10" s="41"/>
      <c r="L10" s="42"/>
      <c r="M10" s="42"/>
      <c r="N10" s="42"/>
      <c r="O10" s="43"/>
      <c r="P10" s="43"/>
      <c r="Q10" s="43"/>
      <c r="R10" s="43"/>
    </row>
    <row r="11" spans="1:18" x14ac:dyDescent="0.2">
      <c r="A11" s="47" t="s">
        <v>1998</v>
      </c>
      <c r="B11" s="45"/>
      <c r="C11" s="45">
        <v>513</v>
      </c>
      <c r="D11" s="45">
        <v>513</v>
      </c>
      <c r="E11" s="44"/>
      <c r="F11" s="44"/>
      <c r="G11" s="44">
        <v>28.5</v>
      </c>
      <c r="H11" s="44">
        <v>28.5</v>
      </c>
      <c r="I11" s="44">
        <v>14.25</v>
      </c>
      <c r="J11" s="44">
        <v>14.25</v>
      </c>
      <c r="K11" s="41"/>
      <c r="L11" s="42"/>
      <c r="M11" s="42"/>
      <c r="N11" s="42"/>
      <c r="O11" s="43"/>
      <c r="P11" s="43"/>
      <c r="Q11" s="43"/>
      <c r="R11" s="43"/>
    </row>
    <row r="12" spans="1:18" x14ac:dyDescent="0.2">
      <c r="A12" s="47" t="s">
        <v>1997</v>
      </c>
      <c r="B12" s="45">
        <v>546</v>
      </c>
      <c r="C12" s="45">
        <v>15</v>
      </c>
      <c r="D12" s="45">
        <v>561</v>
      </c>
      <c r="E12" s="44">
        <v>30.33</v>
      </c>
      <c r="F12" s="44">
        <v>30.33</v>
      </c>
      <c r="G12" s="44">
        <v>0.83</v>
      </c>
      <c r="H12" s="44">
        <v>0.83</v>
      </c>
      <c r="I12" s="44">
        <v>15.58</v>
      </c>
      <c r="J12" s="44">
        <v>15.58</v>
      </c>
      <c r="K12" s="41"/>
      <c r="L12" s="42"/>
      <c r="M12" s="42"/>
      <c r="N12" s="42"/>
      <c r="O12" s="43"/>
      <c r="P12" s="43"/>
      <c r="Q12" s="43"/>
      <c r="R12" s="43"/>
    </row>
    <row r="13" spans="1:18" x14ac:dyDescent="0.2">
      <c r="A13" s="47" t="s">
        <v>1996</v>
      </c>
      <c r="B13" s="45"/>
      <c r="C13" s="45">
        <v>513</v>
      </c>
      <c r="D13" s="45">
        <v>513</v>
      </c>
      <c r="E13" s="44"/>
      <c r="F13" s="44"/>
      <c r="G13" s="44">
        <v>28.5</v>
      </c>
      <c r="H13" s="44">
        <v>28.5</v>
      </c>
      <c r="I13" s="44">
        <v>14.25</v>
      </c>
      <c r="J13" s="44">
        <v>14.25</v>
      </c>
      <c r="K13" s="41"/>
      <c r="L13" s="42"/>
      <c r="M13" s="42"/>
      <c r="N13" s="42"/>
      <c r="O13" s="43"/>
      <c r="P13" s="43"/>
      <c r="Q13" s="43"/>
      <c r="R13" s="43"/>
    </row>
    <row r="14" spans="1:18" x14ac:dyDescent="0.2">
      <c r="A14" s="47" t="s">
        <v>1995</v>
      </c>
      <c r="B14" s="45">
        <v>624</v>
      </c>
      <c r="C14" s="45"/>
      <c r="D14" s="45">
        <v>624</v>
      </c>
      <c r="E14" s="44">
        <v>34.67</v>
      </c>
      <c r="F14" s="44">
        <v>34.67</v>
      </c>
      <c r="G14" s="44"/>
      <c r="H14" s="44"/>
      <c r="I14" s="44">
        <v>17.329999999999998</v>
      </c>
      <c r="J14" s="44">
        <v>17.329999999999998</v>
      </c>
      <c r="K14" s="41"/>
      <c r="L14" s="42"/>
      <c r="M14" s="42"/>
      <c r="N14" s="42"/>
      <c r="O14" s="43"/>
      <c r="P14" s="43"/>
      <c r="Q14" s="43"/>
      <c r="R14" s="43"/>
    </row>
    <row r="15" spans="1:18" x14ac:dyDescent="0.2">
      <c r="A15" s="47" t="s">
        <v>1994</v>
      </c>
      <c r="B15" s="45">
        <v>483</v>
      </c>
      <c r="C15" s="45"/>
      <c r="D15" s="45">
        <v>483</v>
      </c>
      <c r="E15" s="44">
        <v>26.83</v>
      </c>
      <c r="F15" s="44">
        <v>26.83</v>
      </c>
      <c r="G15" s="44"/>
      <c r="H15" s="44"/>
      <c r="I15" s="44">
        <v>13.42</v>
      </c>
      <c r="J15" s="44">
        <v>13.42</v>
      </c>
      <c r="K15" s="41"/>
      <c r="L15" s="42"/>
      <c r="M15" s="42"/>
      <c r="N15" s="42"/>
      <c r="O15" s="43"/>
      <c r="P15" s="43"/>
      <c r="Q15" s="43"/>
      <c r="R15" s="43"/>
    </row>
    <row r="16" spans="1:18" x14ac:dyDescent="0.2">
      <c r="A16" s="47" t="s">
        <v>1993</v>
      </c>
      <c r="B16" s="45">
        <v>486</v>
      </c>
      <c r="C16" s="45"/>
      <c r="D16" s="45">
        <v>486</v>
      </c>
      <c r="E16" s="44">
        <v>27</v>
      </c>
      <c r="F16" s="44">
        <v>27</v>
      </c>
      <c r="G16" s="44"/>
      <c r="H16" s="44"/>
      <c r="I16" s="44">
        <v>13.5</v>
      </c>
      <c r="J16" s="44">
        <v>13.5</v>
      </c>
      <c r="K16" s="41"/>
      <c r="L16" s="42"/>
      <c r="M16" s="42"/>
      <c r="N16" s="42"/>
      <c r="O16" s="43"/>
      <c r="P16" s="43"/>
      <c r="Q16" s="43"/>
      <c r="R16" s="43"/>
    </row>
    <row r="17" spans="1:18" x14ac:dyDescent="0.2">
      <c r="A17" s="47" t="s">
        <v>1992</v>
      </c>
      <c r="B17" s="45"/>
      <c r="C17" s="45">
        <v>159</v>
      </c>
      <c r="D17" s="45">
        <v>159</v>
      </c>
      <c r="E17" s="44"/>
      <c r="F17" s="44"/>
      <c r="G17" s="44">
        <v>8.83</v>
      </c>
      <c r="H17" s="44">
        <v>8.83</v>
      </c>
      <c r="I17" s="44">
        <v>4.42</v>
      </c>
      <c r="J17" s="44">
        <v>4.42</v>
      </c>
      <c r="K17" s="41"/>
      <c r="L17" s="42"/>
      <c r="M17" s="42"/>
      <c r="N17" s="42"/>
      <c r="O17" s="43"/>
      <c r="P17" s="43"/>
      <c r="Q17" s="43"/>
      <c r="R17" s="43"/>
    </row>
    <row r="18" spans="1:18" x14ac:dyDescent="0.2">
      <c r="A18" s="47" t="s">
        <v>1991</v>
      </c>
      <c r="B18" s="45"/>
      <c r="C18" s="45">
        <v>162</v>
      </c>
      <c r="D18" s="45">
        <v>162</v>
      </c>
      <c r="E18" s="44"/>
      <c r="F18" s="44"/>
      <c r="G18" s="44">
        <v>9</v>
      </c>
      <c r="H18" s="44">
        <v>9</v>
      </c>
      <c r="I18" s="44">
        <v>4.5</v>
      </c>
      <c r="J18" s="44">
        <v>4.5</v>
      </c>
      <c r="K18" s="41"/>
      <c r="L18" s="42"/>
      <c r="M18" s="42"/>
      <c r="N18" s="42"/>
      <c r="O18" s="43"/>
      <c r="P18" s="43"/>
      <c r="Q18" s="43"/>
      <c r="R18" s="43"/>
    </row>
    <row r="19" spans="1:18" x14ac:dyDescent="0.2">
      <c r="A19" s="47" t="s">
        <v>1990</v>
      </c>
      <c r="B19" s="45"/>
      <c r="C19" s="45">
        <v>162</v>
      </c>
      <c r="D19" s="45">
        <v>162</v>
      </c>
      <c r="E19" s="44"/>
      <c r="F19" s="44"/>
      <c r="G19" s="44">
        <v>9</v>
      </c>
      <c r="H19" s="44">
        <v>9</v>
      </c>
      <c r="I19" s="44">
        <v>4.5</v>
      </c>
      <c r="J19" s="44">
        <v>4.5</v>
      </c>
      <c r="K19" s="41"/>
      <c r="L19" s="42"/>
      <c r="M19" s="42"/>
      <c r="N19" s="42"/>
      <c r="O19" s="43"/>
      <c r="P19" s="43"/>
      <c r="Q19" s="43"/>
      <c r="R19" s="43"/>
    </row>
    <row r="20" spans="1:18" x14ac:dyDescent="0.2">
      <c r="A20" s="47" t="s">
        <v>1989</v>
      </c>
      <c r="B20" s="45"/>
      <c r="C20" s="45">
        <v>480</v>
      </c>
      <c r="D20" s="45">
        <v>480</v>
      </c>
      <c r="E20" s="44"/>
      <c r="F20" s="44"/>
      <c r="G20" s="44">
        <v>26.67</v>
      </c>
      <c r="H20" s="44">
        <v>26.67</v>
      </c>
      <c r="I20" s="44">
        <v>13.33</v>
      </c>
      <c r="J20" s="44">
        <v>13.33</v>
      </c>
      <c r="K20" s="41"/>
      <c r="L20" s="42"/>
      <c r="M20" s="42"/>
      <c r="N20" s="42"/>
      <c r="O20" s="43"/>
      <c r="P20" s="43"/>
      <c r="Q20" s="43"/>
      <c r="R20" s="43"/>
    </row>
    <row r="21" spans="1:18" x14ac:dyDescent="0.2">
      <c r="A21" s="47" t="s">
        <v>1988</v>
      </c>
      <c r="B21" s="45">
        <v>486</v>
      </c>
      <c r="C21" s="45"/>
      <c r="D21" s="45">
        <v>486</v>
      </c>
      <c r="E21" s="44">
        <v>27</v>
      </c>
      <c r="F21" s="44">
        <v>27</v>
      </c>
      <c r="G21" s="44"/>
      <c r="H21" s="44"/>
      <c r="I21" s="44">
        <v>13.5</v>
      </c>
      <c r="J21" s="44">
        <v>13.5</v>
      </c>
      <c r="K21" s="41"/>
      <c r="L21" s="42"/>
      <c r="M21" s="42"/>
      <c r="N21" s="42"/>
      <c r="O21" s="43"/>
      <c r="P21" s="43"/>
      <c r="Q21" s="43"/>
      <c r="R21" s="43"/>
    </row>
    <row r="22" spans="1:18" x14ac:dyDescent="0.2">
      <c r="A22" s="47" t="s">
        <v>1987</v>
      </c>
      <c r="B22" s="45"/>
      <c r="C22" s="45">
        <v>483</v>
      </c>
      <c r="D22" s="45">
        <v>483</v>
      </c>
      <c r="E22" s="44"/>
      <c r="F22" s="44"/>
      <c r="G22" s="44">
        <v>26.83</v>
      </c>
      <c r="H22" s="44">
        <v>26.83</v>
      </c>
      <c r="I22" s="44">
        <v>13.42</v>
      </c>
      <c r="J22" s="44">
        <v>13.42</v>
      </c>
      <c r="K22" s="41"/>
      <c r="L22" s="42"/>
      <c r="M22" s="42"/>
      <c r="N22" s="42"/>
      <c r="O22" s="43"/>
      <c r="P22" s="43"/>
      <c r="Q22" s="43"/>
      <c r="R22" s="43"/>
    </row>
    <row r="23" spans="1:18" x14ac:dyDescent="0.2">
      <c r="A23" s="47" t="s">
        <v>1986</v>
      </c>
      <c r="B23" s="45">
        <v>486</v>
      </c>
      <c r="C23" s="45"/>
      <c r="D23" s="45">
        <v>486</v>
      </c>
      <c r="E23" s="44">
        <v>27</v>
      </c>
      <c r="F23" s="44">
        <v>27</v>
      </c>
      <c r="G23" s="44"/>
      <c r="H23" s="44"/>
      <c r="I23" s="44">
        <v>13.5</v>
      </c>
      <c r="J23" s="44">
        <v>13.5</v>
      </c>
      <c r="K23" s="41"/>
      <c r="L23" s="42"/>
      <c r="M23" s="42"/>
      <c r="N23" s="42"/>
      <c r="O23" s="43"/>
      <c r="P23" s="43"/>
      <c r="Q23" s="43"/>
      <c r="R23" s="43"/>
    </row>
    <row r="24" spans="1:18" x14ac:dyDescent="0.2">
      <c r="A24" s="47" t="s">
        <v>1985</v>
      </c>
      <c r="B24" s="45"/>
      <c r="C24" s="45">
        <v>480</v>
      </c>
      <c r="D24" s="45">
        <v>480</v>
      </c>
      <c r="E24" s="44"/>
      <c r="F24" s="44"/>
      <c r="G24" s="44">
        <v>26.67</v>
      </c>
      <c r="H24" s="44">
        <v>26.67</v>
      </c>
      <c r="I24" s="44">
        <v>13.33</v>
      </c>
      <c r="J24" s="44">
        <v>13.33</v>
      </c>
      <c r="K24" s="41"/>
      <c r="L24" s="42"/>
      <c r="M24" s="42"/>
      <c r="N24" s="42"/>
      <c r="O24" s="43"/>
      <c r="P24" s="43"/>
      <c r="Q24" s="43"/>
      <c r="R24" s="43"/>
    </row>
    <row r="25" spans="1:18" x14ac:dyDescent="0.2">
      <c r="A25" s="47" t="s">
        <v>1961</v>
      </c>
      <c r="B25" s="45">
        <v>27</v>
      </c>
      <c r="C25" s="45">
        <v>549</v>
      </c>
      <c r="D25" s="45">
        <v>576</v>
      </c>
      <c r="E25" s="44">
        <v>1.5</v>
      </c>
      <c r="F25" s="44">
        <v>1.5</v>
      </c>
      <c r="G25" s="44">
        <v>30.5</v>
      </c>
      <c r="H25" s="44">
        <v>30.5</v>
      </c>
      <c r="I25" s="44">
        <v>16</v>
      </c>
      <c r="J25" s="44">
        <v>16</v>
      </c>
      <c r="K25" s="41"/>
      <c r="L25" s="42"/>
      <c r="M25" s="42"/>
      <c r="N25" s="42"/>
      <c r="O25" s="43"/>
      <c r="P25" s="43"/>
      <c r="Q25" s="43"/>
      <c r="R25" s="43"/>
    </row>
    <row r="26" spans="1:18" x14ac:dyDescent="0.2">
      <c r="A26" s="47" t="s">
        <v>1959</v>
      </c>
      <c r="B26" s="45"/>
      <c r="C26" s="45">
        <v>27</v>
      </c>
      <c r="D26" s="45">
        <v>27</v>
      </c>
      <c r="E26" s="44"/>
      <c r="F26" s="44"/>
      <c r="G26" s="44">
        <v>1.5</v>
      </c>
      <c r="H26" s="44">
        <v>1.5</v>
      </c>
      <c r="I26" s="44">
        <v>0.75</v>
      </c>
      <c r="J26" s="44">
        <v>0.75</v>
      </c>
      <c r="K26" s="41"/>
      <c r="L26" s="42"/>
      <c r="M26" s="42"/>
      <c r="N26" s="42"/>
      <c r="O26" s="43"/>
      <c r="P26" s="43"/>
      <c r="Q26" s="43"/>
      <c r="R26" s="43"/>
    </row>
    <row r="27" spans="1:18" x14ac:dyDescent="0.2">
      <c r="A27" s="47" t="s">
        <v>1984</v>
      </c>
      <c r="B27" s="45">
        <v>528</v>
      </c>
      <c r="C27" s="45"/>
      <c r="D27" s="45">
        <v>528</v>
      </c>
      <c r="E27" s="44">
        <v>29.33</v>
      </c>
      <c r="F27" s="44">
        <v>29.33</v>
      </c>
      <c r="G27" s="44"/>
      <c r="H27" s="44"/>
      <c r="I27" s="44">
        <v>14.67</v>
      </c>
      <c r="J27" s="44">
        <v>14.67</v>
      </c>
      <c r="K27" s="41"/>
      <c r="L27" s="42"/>
      <c r="M27" s="42"/>
      <c r="N27" s="42"/>
      <c r="O27" s="43"/>
      <c r="P27" s="43"/>
      <c r="Q27" s="43"/>
      <c r="R27" s="43"/>
    </row>
    <row r="28" spans="1:18" x14ac:dyDescent="0.2">
      <c r="A28" s="47" t="s">
        <v>1983</v>
      </c>
      <c r="B28" s="45"/>
      <c r="C28" s="45">
        <v>3</v>
      </c>
      <c r="D28" s="45">
        <v>3</v>
      </c>
      <c r="E28" s="44"/>
      <c r="F28" s="44"/>
      <c r="G28" s="44">
        <v>0.17</v>
      </c>
      <c r="H28" s="44">
        <v>0.17</v>
      </c>
      <c r="I28" s="44">
        <v>0.08</v>
      </c>
      <c r="J28" s="44">
        <v>0.08</v>
      </c>
      <c r="K28" s="41"/>
      <c r="L28" s="42"/>
      <c r="M28" s="42"/>
      <c r="N28" s="42"/>
      <c r="O28" s="43"/>
      <c r="P28" s="43"/>
      <c r="Q28" s="43"/>
      <c r="R28" s="43"/>
    </row>
    <row r="29" spans="1:18" x14ac:dyDescent="0.2">
      <c r="A29" s="47" t="s">
        <v>1982</v>
      </c>
      <c r="B29" s="45">
        <v>98</v>
      </c>
      <c r="C29" s="45"/>
      <c r="D29" s="45">
        <v>98</v>
      </c>
      <c r="E29" s="44">
        <v>5.44</v>
      </c>
      <c r="F29" s="44">
        <v>5.44</v>
      </c>
      <c r="G29" s="44"/>
      <c r="H29" s="44"/>
      <c r="I29" s="44">
        <v>2.72</v>
      </c>
      <c r="J29" s="44">
        <v>2.72</v>
      </c>
      <c r="K29" s="41"/>
      <c r="L29" s="42"/>
      <c r="M29" s="42"/>
      <c r="N29" s="42"/>
      <c r="O29" s="43"/>
      <c r="P29" s="43"/>
      <c r="Q29" s="43"/>
      <c r="R29" s="43"/>
    </row>
    <row r="30" spans="1:18" x14ac:dyDescent="0.2">
      <c r="A30" s="47" t="s">
        <v>1981</v>
      </c>
      <c r="B30" s="45"/>
      <c r="C30" s="45">
        <v>96</v>
      </c>
      <c r="D30" s="45">
        <v>96</v>
      </c>
      <c r="E30" s="44"/>
      <c r="F30" s="44"/>
      <c r="G30" s="44">
        <v>5.33</v>
      </c>
      <c r="H30" s="44">
        <v>5.33</v>
      </c>
      <c r="I30" s="44">
        <v>2.67</v>
      </c>
      <c r="J30" s="44">
        <v>2.67</v>
      </c>
      <c r="K30" s="41"/>
      <c r="L30" s="42"/>
      <c r="M30" s="42"/>
      <c r="N30" s="42"/>
      <c r="O30" s="43"/>
      <c r="P30" s="43"/>
      <c r="Q30" s="43"/>
      <c r="R30" s="43"/>
    </row>
    <row r="31" spans="1:18" x14ac:dyDescent="0.2">
      <c r="A31" s="47" t="s">
        <v>1980</v>
      </c>
      <c r="B31" s="45">
        <v>288</v>
      </c>
      <c r="C31" s="45"/>
      <c r="D31" s="45">
        <v>288</v>
      </c>
      <c r="E31" s="44">
        <v>16</v>
      </c>
      <c r="F31" s="44">
        <v>16</v>
      </c>
      <c r="G31" s="44"/>
      <c r="H31" s="44"/>
      <c r="I31" s="44">
        <v>8</v>
      </c>
      <c r="J31" s="44">
        <v>8</v>
      </c>
      <c r="K31" s="41"/>
      <c r="L31" s="42"/>
      <c r="M31" s="42"/>
      <c r="N31" s="42"/>
      <c r="O31" s="43"/>
      <c r="P31" s="43"/>
      <c r="Q31" s="43"/>
      <c r="R31" s="43"/>
    </row>
    <row r="32" spans="1:18" x14ac:dyDescent="0.2">
      <c r="A32" s="47" t="s">
        <v>1979</v>
      </c>
      <c r="B32" s="45"/>
      <c r="C32" s="45">
        <v>291</v>
      </c>
      <c r="D32" s="45">
        <v>291</v>
      </c>
      <c r="E32" s="44"/>
      <c r="F32" s="44"/>
      <c r="G32" s="44">
        <v>16.170000000000002</v>
      </c>
      <c r="H32" s="44">
        <v>16.170000000000002</v>
      </c>
      <c r="I32" s="44">
        <v>8.08</v>
      </c>
      <c r="J32" s="44">
        <v>8.08</v>
      </c>
      <c r="K32" s="41"/>
      <c r="L32" s="42"/>
      <c r="M32" s="42"/>
      <c r="N32" s="42"/>
      <c r="O32" s="43"/>
      <c r="P32" s="43"/>
      <c r="Q32" s="43"/>
      <c r="R32" s="43"/>
    </row>
    <row r="33" spans="1:18" x14ac:dyDescent="0.2">
      <c r="A33" s="47" t="s">
        <v>1978</v>
      </c>
      <c r="B33" s="45"/>
      <c r="C33" s="45">
        <v>294</v>
      </c>
      <c r="D33" s="45">
        <v>294</v>
      </c>
      <c r="E33" s="44"/>
      <c r="F33" s="44"/>
      <c r="G33" s="44">
        <v>16.329999999999998</v>
      </c>
      <c r="H33" s="44">
        <v>16.329999999999998</v>
      </c>
      <c r="I33" s="44">
        <v>8.17</v>
      </c>
      <c r="J33" s="44">
        <v>8.17</v>
      </c>
      <c r="K33" s="41"/>
      <c r="L33" s="42"/>
      <c r="M33" s="42"/>
      <c r="N33" s="42"/>
      <c r="O33" s="43"/>
      <c r="P33" s="43"/>
      <c r="Q33" s="43"/>
      <c r="R33" s="43"/>
    </row>
    <row r="34" spans="1:18" x14ac:dyDescent="0.2">
      <c r="A34" s="47" t="s">
        <v>1977</v>
      </c>
      <c r="B34" s="45">
        <v>147</v>
      </c>
      <c r="C34" s="45"/>
      <c r="D34" s="45">
        <v>147</v>
      </c>
      <c r="E34" s="44">
        <v>8.17</v>
      </c>
      <c r="F34" s="44">
        <v>8.17</v>
      </c>
      <c r="G34" s="44"/>
      <c r="H34" s="44"/>
      <c r="I34" s="44">
        <v>4.08</v>
      </c>
      <c r="J34" s="44">
        <v>4.08</v>
      </c>
      <c r="K34" s="41"/>
      <c r="L34" s="42"/>
      <c r="M34" s="42"/>
      <c r="N34" s="42"/>
      <c r="O34" s="43"/>
      <c r="P34" s="43"/>
      <c r="Q34" s="43"/>
      <c r="R34" s="43"/>
    </row>
    <row r="35" spans="1:18" x14ac:dyDescent="0.2">
      <c r="A35" s="47" t="s">
        <v>1976</v>
      </c>
      <c r="B35" s="45">
        <v>150</v>
      </c>
      <c r="C35" s="45"/>
      <c r="D35" s="45">
        <v>150</v>
      </c>
      <c r="E35" s="44">
        <v>8.33</v>
      </c>
      <c r="F35" s="44">
        <v>8.33</v>
      </c>
      <c r="G35" s="44"/>
      <c r="H35" s="44"/>
      <c r="I35" s="44">
        <v>4.17</v>
      </c>
      <c r="J35" s="44">
        <v>4.17</v>
      </c>
      <c r="K35" s="41"/>
      <c r="L35" s="42"/>
      <c r="M35" s="42"/>
      <c r="N35" s="42"/>
      <c r="O35" s="43"/>
      <c r="P35" s="43"/>
      <c r="Q35" s="43"/>
      <c r="R35" s="43"/>
    </row>
    <row r="36" spans="1:18" x14ac:dyDescent="0.2">
      <c r="A36" s="47" t="s">
        <v>1975</v>
      </c>
      <c r="B36" s="45">
        <v>675</v>
      </c>
      <c r="C36" s="45"/>
      <c r="D36" s="45">
        <v>675</v>
      </c>
      <c r="E36" s="44">
        <v>37.5</v>
      </c>
      <c r="F36" s="44">
        <v>37.5</v>
      </c>
      <c r="G36" s="44"/>
      <c r="H36" s="44"/>
      <c r="I36" s="44">
        <v>18.75</v>
      </c>
      <c r="J36" s="44">
        <v>18.75</v>
      </c>
      <c r="K36" s="41"/>
      <c r="L36" s="42"/>
      <c r="M36" s="42"/>
      <c r="N36" s="42"/>
      <c r="O36" s="43"/>
      <c r="P36" s="43"/>
      <c r="Q36" s="43"/>
      <c r="R36" s="43"/>
    </row>
    <row r="37" spans="1:18" x14ac:dyDescent="0.2">
      <c r="A37" s="47" t="s">
        <v>1974</v>
      </c>
      <c r="B37" s="45"/>
      <c r="C37" s="45">
        <v>288</v>
      </c>
      <c r="D37" s="45">
        <v>288</v>
      </c>
      <c r="E37" s="44"/>
      <c r="F37" s="44"/>
      <c r="G37" s="44">
        <v>16</v>
      </c>
      <c r="H37" s="44">
        <v>16</v>
      </c>
      <c r="I37" s="44">
        <v>8</v>
      </c>
      <c r="J37" s="44">
        <v>8</v>
      </c>
      <c r="K37" s="41"/>
      <c r="L37" s="42"/>
      <c r="M37" s="42"/>
      <c r="N37" s="42"/>
      <c r="O37" s="43"/>
      <c r="P37" s="43"/>
      <c r="Q37" s="43"/>
      <c r="R37" s="43"/>
    </row>
    <row r="38" spans="1:18" x14ac:dyDescent="0.2">
      <c r="A38" s="47" t="s">
        <v>1973</v>
      </c>
      <c r="B38" s="45"/>
      <c r="C38" s="45">
        <v>837</v>
      </c>
      <c r="D38" s="45">
        <v>837</v>
      </c>
      <c r="E38" s="44"/>
      <c r="F38" s="44"/>
      <c r="G38" s="44">
        <v>46.5</v>
      </c>
      <c r="H38" s="44">
        <v>46.5</v>
      </c>
      <c r="I38" s="44">
        <v>23.25</v>
      </c>
      <c r="J38" s="44">
        <v>23.25</v>
      </c>
      <c r="K38" s="41"/>
      <c r="L38" s="42"/>
      <c r="M38" s="42"/>
      <c r="N38" s="42"/>
      <c r="O38" s="43"/>
      <c r="P38" s="43"/>
      <c r="Q38" s="43"/>
      <c r="R38" s="43"/>
    </row>
    <row r="39" spans="1:18" x14ac:dyDescent="0.2">
      <c r="A39" s="47" t="s">
        <v>1972</v>
      </c>
      <c r="B39" s="45">
        <v>291</v>
      </c>
      <c r="C39" s="45"/>
      <c r="D39" s="45">
        <v>291</v>
      </c>
      <c r="E39" s="44">
        <v>16.170000000000002</v>
      </c>
      <c r="F39" s="44">
        <v>16.170000000000002</v>
      </c>
      <c r="G39" s="44"/>
      <c r="H39" s="44"/>
      <c r="I39" s="44">
        <v>8.08</v>
      </c>
      <c r="J39" s="44">
        <v>8.08</v>
      </c>
      <c r="K39" s="41"/>
      <c r="L39" s="42"/>
      <c r="M39" s="42"/>
      <c r="N39" s="42"/>
      <c r="O39" s="43"/>
      <c r="P39" s="43"/>
      <c r="Q39" s="43"/>
      <c r="R39" s="43"/>
    </row>
    <row r="40" spans="1:18" x14ac:dyDescent="0.2">
      <c r="A40" s="47" t="s">
        <v>1971</v>
      </c>
      <c r="B40" s="45">
        <v>288</v>
      </c>
      <c r="C40" s="45"/>
      <c r="D40" s="45">
        <v>288</v>
      </c>
      <c r="E40" s="44">
        <v>16</v>
      </c>
      <c r="F40" s="44">
        <v>16</v>
      </c>
      <c r="G40" s="44"/>
      <c r="H40" s="44"/>
      <c r="I40" s="44">
        <v>8</v>
      </c>
      <c r="J40" s="44">
        <v>8</v>
      </c>
      <c r="K40" s="41"/>
      <c r="L40" s="42"/>
      <c r="M40" s="42"/>
      <c r="N40" s="42"/>
      <c r="O40" s="43"/>
      <c r="P40" s="43"/>
      <c r="Q40" s="43"/>
      <c r="R40" s="43"/>
    </row>
    <row r="41" spans="1:18" x14ac:dyDescent="0.2">
      <c r="A41" s="47" t="s">
        <v>1970</v>
      </c>
      <c r="B41" s="45"/>
      <c r="C41" s="45">
        <v>282</v>
      </c>
      <c r="D41" s="45">
        <v>282</v>
      </c>
      <c r="E41" s="44"/>
      <c r="F41" s="44"/>
      <c r="G41" s="44">
        <v>15.67</v>
      </c>
      <c r="H41" s="44">
        <v>15.67</v>
      </c>
      <c r="I41" s="44">
        <v>7.83</v>
      </c>
      <c r="J41" s="44">
        <v>7.83</v>
      </c>
      <c r="K41" s="41"/>
      <c r="L41" s="42"/>
      <c r="M41" s="42"/>
      <c r="N41" s="42"/>
      <c r="O41" s="43"/>
      <c r="P41" s="43"/>
      <c r="Q41" s="43"/>
      <c r="R41" s="43"/>
    </row>
    <row r="42" spans="1:18" x14ac:dyDescent="0.2">
      <c r="A42" s="47" t="s">
        <v>1969</v>
      </c>
      <c r="B42" s="45">
        <v>288</v>
      </c>
      <c r="C42" s="45">
        <v>384</v>
      </c>
      <c r="D42" s="45">
        <v>672</v>
      </c>
      <c r="E42" s="44">
        <v>16</v>
      </c>
      <c r="F42" s="44">
        <v>16</v>
      </c>
      <c r="G42" s="44">
        <v>21.33</v>
      </c>
      <c r="H42" s="44">
        <v>21.33</v>
      </c>
      <c r="I42" s="44">
        <v>18.670000000000002</v>
      </c>
      <c r="J42" s="44">
        <v>18.670000000000002</v>
      </c>
      <c r="K42" s="41"/>
      <c r="L42" s="42"/>
      <c r="M42" s="42"/>
      <c r="N42" s="42"/>
      <c r="O42" s="43"/>
      <c r="P42" s="43"/>
      <c r="Q42" s="43"/>
      <c r="R42" s="43"/>
    </row>
    <row r="43" spans="1:18" x14ac:dyDescent="0.2">
      <c r="A43" s="47" t="s">
        <v>1968</v>
      </c>
      <c r="B43" s="45">
        <v>237</v>
      </c>
      <c r="C43" s="45"/>
      <c r="D43" s="45">
        <v>237</v>
      </c>
      <c r="E43" s="44">
        <v>13.17</v>
      </c>
      <c r="F43" s="44">
        <v>13.17</v>
      </c>
      <c r="G43" s="44"/>
      <c r="H43" s="44"/>
      <c r="I43" s="44">
        <v>6.58</v>
      </c>
      <c r="J43" s="44">
        <v>6.58</v>
      </c>
      <c r="K43" s="41"/>
      <c r="L43" s="42"/>
      <c r="M43" s="42"/>
      <c r="N43" s="42"/>
      <c r="O43" s="43"/>
      <c r="P43" s="43"/>
      <c r="Q43" s="43"/>
      <c r="R43" s="43"/>
    </row>
    <row r="44" spans="1:18" x14ac:dyDescent="0.2">
      <c r="A44" s="47" t="s">
        <v>1967</v>
      </c>
      <c r="B44" s="45">
        <v>114</v>
      </c>
      <c r="C44" s="45"/>
      <c r="D44" s="45">
        <v>114</v>
      </c>
      <c r="E44" s="44">
        <v>6.33</v>
      </c>
      <c r="F44" s="44">
        <v>6.33</v>
      </c>
      <c r="G44" s="44"/>
      <c r="H44" s="44"/>
      <c r="I44" s="44">
        <v>3.17</v>
      </c>
      <c r="J44" s="44">
        <v>3.17</v>
      </c>
      <c r="K44" s="41"/>
      <c r="L44" s="42"/>
      <c r="M44" s="42"/>
      <c r="N44" s="42"/>
      <c r="O44" s="43"/>
      <c r="P44" s="43"/>
      <c r="Q44" s="43"/>
      <c r="R44" s="43"/>
    </row>
    <row r="45" spans="1:18" x14ac:dyDescent="0.2">
      <c r="A45" s="47" t="s">
        <v>1966</v>
      </c>
      <c r="B45" s="45">
        <v>123</v>
      </c>
      <c r="C45" s="45"/>
      <c r="D45" s="45">
        <v>123</v>
      </c>
      <c r="E45" s="44">
        <v>6.83</v>
      </c>
      <c r="F45" s="44">
        <v>6.83</v>
      </c>
      <c r="G45" s="44"/>
      <c r="H45" s="44"/>
      <c r="I45" s="44">
        <v>3.42</v>
      </c>
      <c r="J45" s="44">
        <v>3.42</v>
      </c>
      <c r="K45" s="41"/>
      <c r="L45" s="42"/>
      <c r="M45" s="42"/>
      <c r="N45" s="42"/>
      <c r="O45" s="43"/>
      <c r="P45" s="43"/>
      <c r="Q45" s="43"/>
      <c r="R45" s="43"/>
    </row>
    <row r="46" spans="1:18" x14ac:dyDescent="0.2">
      <c r="A46" s="47" t="s">
        <v>1965</v>
      </c>
      <c r="B46" s="45">
        <v>234</v>
      </c>
      <c r="C46" s="45"/>
      <c r="D46" s="45">
        <v>234</v>
      </c>
      <c r="E46" s="44">
        <v>13</v>
      </c>
      <c r="F46" s="44">
        <v>13</v>
      </c>
      <c r="G46" s="44"/>
      <c r="H46" s="44"/>
      <c r="I46" s="44">
        <v>6.5</v>
      </c>
      <c r="J46" s="44">
        <v>6.5</v>
      </c>
      <c r="K46" s="41"/>
      <c r="L46" s="42"/>
      <c r="M46" s="42"/>
      <c r="N46" s="42"/>
      <c r="O46" s="43"/>
      <c r="P46" s="43"/>
      <c r="Q46" s="43"/>
      <c r="R46" s="43"/>
    </row>
    <row r="47" spans="1:18" x14ac:dyDescent="0.2">
      <c r="A47" s="47" t="s">
        <v>1964</v>
      </c>
      <c r="B47" s="45">
        <v>114</v>
      </c>
      <c r="C47" s="45"/>
      <c r="D47" s="45">
        <v>114</v>
      </c>
      <c r="E47" s="44">
        <v>6.33</v>
      </c>
      <c r="F47" s="44">
        <v>6.33</v>
      </c>
      <c r="G47" s="44"/>
      <c r="H47" s="44"/>
      <c r="I47" s="44">
        <v>3.17</v>
      </c>
      <c r="J47" s="44">
        <v>3.17</v>
      </c>
      <c r="K47" s="41"/>
      <c r="L47" s="42"/>
      <c r="M47" s="42"/>
      <c r="N47" s="42"/>
      <c r="O47" s="43"/>
      <c r="P47" s="43"/>
      <c r="Q47" s="43"/>
      <c r="R47" s="43"/>
    </row>
    <row r="48" spans="1:18" x14ac:dyDescent="0.2">
      <c r="A48" s="47" t="s">
        <v>1963</v>
      </c>
      <c r="B48" s="45">
        <v>117</v>
      </c>
      <c r="C48" s="45"/>
      <c r="D48" s="45">
        <v>117</v>
      </c>
      <c r="E48" s="44">
        <v>6.5</v>
      </c>
      <c r="F48" s="44">
        <v>6.5</v>
      </c>
      <c r="G48" s="44"/>
      <c r="H48" s="44"/>
      <c r="I48" s="44">
        <v>3.25</v>
      </c>
      <c r="J48" s="44">
        <v>3.25</v>
      </c>
      <c r="K48" s="41"/>
      <c r="L48" s="42"/>
      <c r="M48" s="42"/>
      <c r="N48" s="42"/>
      <c r="O48" s="43"/>
      <c r="P48" s="43"/>
      <c r="Q48" s="43"/>
      <c r="R48" s="43"/>
    </row>
    <row r="49" spans="1:18" x14ac:dyDescent="0.2">
      <c r="A49" s="64" t="s">
        <v>1499</v>
      </c>
      <c r="B49" s="69">
        <v>8235</v>
      </c>
      <c r="C49" s="69">
        <v>7428</v>
      </c>
      <c r="D49" s="69">
        <v>15663</v>
      </c>
      <c r="E49" s="70">
        <v>457.52</v>
      </c>
      <c r="F49" s="70">
        <v>457.52</v>
      </c>
      <c r="G49" s="70">
        <v>412.67</v>
      </c>
      <c r="H49" s="70">
        <v>412.67</v>
      </c>
      <c r="I49" s="70">
        <v>435.07</v>
      </c>
      <c r="J49" s="70">
        <v>435.07</v>
      </c>
      <c r="K49" s="71"/>
      <c r="L49" s="72"/>
      <c r="M49" s="72"/>
      <c r="N49" s="72"/>
      <c r="O49" s="73"/>
      <c r="P49" s="73"/>
      <c r="Q49" s="73"/>
      <c r="R49" s="73"/>
    </row>
    <row r="50" spans="1:18" x14ac:dyDescent="0.2">
      <c r="A50" s="47" t="s">
        <v>1489</v>
      </c>
      <c r="B50" s="40">
        <v>1110</v>
      </c>
      <c r="C50" s="45">
        <v>354</v>
      </c>
      <c r="D50" s="40">
        <v>1464</v>
      </c>
      <c r="E50" s="44">
        <v>61.67</v>
      </c>
      <c r="F50" s="44">
        <v>61.67</v>
      </c>
      <c r="G50" s="44">
        <v>19.670000000000002</v>
      </c>
      <c r="H50" s="44">
        <v>19.670000000000002</v>
      </c>
      <c r="I50" s="44">
        <v>40.67</v>
      </c>
      <c r="J50" s="44">
        <v>40.67</v>
      </c>
      <c r="K50" s="41"/>
      <c r="L50" s="42"/>
      <c r="M50" s="42"/>
      <c r="N50" s="42"/>
      <c r="O50" s="43"/>
      <c r="P50" s="43"/>
      <c r="Q50" s="43"/>
      <c r="R50" s="43"/>
    </row>
    <row r="51" spans="1:18" x14ac:dyDescent="0.2">
      <c r="A51" s="47" t="s">
        <v>1962</v>
      </c>
      <c r="B51" s="45">
        <v>108</v>
      </c>
      <c r="C51" s="45"/>
      <c r="D51" s="45">
        <v>108</v>
      </c>
      <c r="E51" s="44">
        <v>6</v>
      </c>
      <c r="F51" s="44">
        <v>6</v>
      </c>
      <c r="G51" s="44"/>
      <c r="H51" s="44"/>
      <c r="I51" s="44">
        <v>3</v>
      </c>
      <c r="J51" s="44">
        <v>3</v>
      </c>
      <c r="K51" s="41"/>
      <c r="L51" s="42"/>
      <c r="M51" s="42"/>
      <c r="N51" s="42"/>
      <c r="O51" s="43"/>
      <c r="P51" s="43"/>
      <c r="Q51" s="43"/>
      <c r="R51" s="43"/>
    </row>
    <row r="52" spans="1:18" x14ac:dyDescent="0.2">
      <c r="A52" s="47" t="s">
        <v>1488</v>
      </c>
      <c r="B52" s="45"/>
      <c r="C52" s="45">
        <v>558</v>
      </c>
      <c r="D52" s="45">
        <v>558</v>
      </c>
      <c r="E52" s="44"/>
      <c r="F52" s="44"/>
      <c r="G52" s="44">
        <v>31</v>
      </c>
      <c r="H52" s="44">
        <v>31</v>
      </c>
      <c r="I52" s="44">
        <v>15.5</v>
      </c>
      <c r="J52" s="44">
        <v>15.5</v>
      </c>
      <c r="K52" s="41"/>
      <c r="L52" s="42"/>
      <c r="M52" s="42"/>
      <c r="N52" s="42"/>
      <c r="O52" s="43"/>
      <c r="P52" s="43"/>
      <c r="Q52" s="43"/>
      <c r="R52" s="43"/>
    </row>
    <row r="53" spans="1:18" x14ac:dyDescent="0.2">
      <c r="A53" s="47" t="s">
        <v>1487</v>
      </c>
      <c r="B53" s="45">
        <v>660</v>
      </c>
      <c r="C53" s="45"/>
      <c r="D53" s="45">
        <v>660</v>
      </c>
      <c r="E53" s="44">
        <v>36.67</v>
      </c>
      <c r="F53" s="44">
        <v>36.67</v>
      </c>
      <c r="G53" s="44"/>
      <c r="H53" s="44"/>
      <c r="I53" s="44">
        <v>18.329999999999998</v>
      </c>
      <c r="J53" s="44">
        <v>18.329999999999998</v>
      </c>
      <c r="K53" s="41"/>
      <c r="L53" s="42"/>
      <c r="M53" s="42"/>
      <c r="N53" s="42"/>
      <c r="O53" s="43"/>
      <c r="P53" s="43"/>
      <c r="Q53" s="43"/>
      <c r="R53" s="43"/>
    </row>
    <row r="54" spans="1:18" x14ac:dyDescent="0.2">
      <c r="A54" s="47" t="s">
        <v>1961</v>
      </c>
      <c r="B54" s="45"/>
      <c r="C54" s="45">
        <v>972</v>
      </c>
      <c r="D54" s="45">
        <v>972</v>
      </c>
      <c r="E54" s="44"/>
      <c r="F54" s="44"/>
      <c r="G54" s="44">
        <v>54</v>
      </c>
      <c r="H54" s="44">
        <v>54</v>
      </c>
      <c r="I54" s="44">
        <v>27</v>
      </c>
      <c r="J54" s="44">
        <v>27</v>
      </c>
      <c r="K54" s="41"/>
      <c r="L54" s="42"/>
      <c r="M54" s="42"/>
      <c r="N54" s="42"/>
      <c r="O54" s="43"/>
      <c r="P54" s="43"/>
      <c r="Q54" s="43"/>
      <c r="R54" s="43"/>
    </row>
    <row r="55" spans="1:18" x14ac:dyDescent="0.2">
      <c r="A55" s="47" t="s">
        <v>1960</v>
      </c>
      <c r="B55" s="45"/>
      <c r="C55" s="45">
        <v>27</v>
      </c>
      <c r="D55" s="45">
        <v>27</v>
      </c>
      <c r="E55" s="44"/>
      <c r="F55" s="44"/>
      <c r="G55" s="44">
        <v>1.5</v>
      </c>
      <c r="H55" s="44">
        <v>1.5</v>
      </c>
      <c r="I55" s="44">
        <v>0.75</v>
      </c>
      <c r="J55" s="44">
        <v>0.75</v>
      </c>
      <c r="K55" s="41"/>
      <c r="L55" s="42"/>
      <c r="M55" s="42"/>
      <c r="N55" s="42"/>
      <c r="O55" s="43"/>
      <c r="P55" s="43"/>
      <c r="Q55" s="43"/>
      <c r="R55" s="43"/>
    </row>
    <row r="56" spans="1:18" x14ac:dyDescent="0.2">
      <c r="A56" s="47" t="s">
        <v>1959</v>
      </c>
      <c r="B56" s="45"/>
      <c r="C56" s="45">
        <v>9</v>
      </c>
      <c r="D56" s="45">
        <v>9</v>
      </c>
      <c r="E56" s="44"/>
      <c r="F56" s="44"/>
      <c r="G56" s="44">
        <v>0.5</v>
      </c>
      <c r="H56" s="44">
        <v>0.5</v>
      </c>
      <c r="I56" s="44">
        <v>0.25</v>
      </c>
      <c r="J56" s="44">
        <v>0.25</v>
      </c>
      <c r="K56" s="41"/>
      <c r="L56" s="42"/>
      <c r="M56" s="42"/>
      <c r="N56" s="42"/>
      <c r="O56" s="43"/>
      <c r="P56" s="43"/>
      <c r="Q56" s="43"/>
      <c r="R56" s="43"/>
    </row>
    <row r="57" spans="1:18" x14ac:dyDescent="0.2">
      <c r="A57" s="47" t="s">
        <v>1958</v>
      </c>
      <c r="B57" s="45">
        <v>534</v>
      </c>
      <c r="C57" s="45"/>
      <c r="D57" s="45">
        <v>534</v>
      </c>
      <c r="E57" s="44">
        <v>29.67</v>
      </c>
      <c r="F57" s="44">
        <v>29.67</v>
      </c>
      <c r="G57" s="44"/>
      <c r="H57" s="44"/>
      <c r="I57" s="44">
        <v>14.83</v>
      </c>
      <c r="J57" s="44">
        <v>14.83</v>
      </c>
      <c r="K57" s="41"/>
      <c r="L57" s="42"/>
      <c r="M57" s="42"/>
      <c r="N57" s="42"/>
      <c r="O57" s="43"/>
      <c r="P57" s="43"/>
      <c r="Q57" s="43"/>
      <c r="R57" s="43"/>
    </row>
    <row r="58" spans="1:18" x14ac:dyDescent="0.2">
      <c r="A58" s="47" t="s">
        <v>1957</v>
      </c>
      <c r="B58" s="45"/>
      <c r="C58" s="45">
        <v>531</v>
      </c>
      <c r="D58" s="45">
        <v>531</v>
      </c>
      <c r="E58" s="44"/>
      <c r="F58" s="44"/>
      <c r="G58" s="44">
        <v>29.5</v>
      </c>
      <c r="H58" s="44">
        <v>29.5</v>
      </c>
      <c r="I58" s="44">
        <v>14.75</v>
      </c>
      <c r="J58" s="44">
        <v>14.75</v>
      </c>
      <c r="K58" s="41"/>
      <c r="L58" s="42"/>
      <c r="M58" s="42"/>
      <c r="N58" s="42"/>
      <c r="O58" s="43"/>
      <c r="P58" s="43"/>
      <c r="Q58" s="43"/>
      <c r="R58" s="43"/>
    </row>
    <row r="59" spans="1:18" x14ac:dyDescent="0.2">
      <c r="A59" s="47" t="s">
        <v>1956</v>
      </c>
      <c r="B59" s="45"/>
      <c r="C59" s="45">
        <v>519</v>
      </c>
      <c r="D59" s="45">
        <v>519</v>
      </c>
      <c r="E59" s="44"/>
      <c r="F59" s="44"/>
      <c r="G59" s="44">
        <v>28.83</v>
      </c>
      <c r="H59" s="44">
        <v>28.83</v>
      </c>
      <c r="I59" s="44">
        <v>14.42</v>
      </c>
      <c r="J59" s="44">
        <v>14.42</v>
      </c>
      <c r="K59" s="41"/>
      <c r="L59" s="42"/>
      <c r="M59" s="42"/>
      <c r="N59" s="42"/>
      <c r="O59" s="43"/>
      <c r="P59" s="43"/>
      <c r="Q59" s="43"/>
      <c r="R59" s="43"/>
    </row>
    <row r="60" spans="1:18" x14ac:dyDescent="0.2">
      <c r="A60" s="47" t="s">
        <v>1955</v>
      </c>
      <c r="B60" s="45">
        <v>9</v>
      </c>
      <c r="C60" s="45">
        <v>546</v>
      </c>
      <c r="D60" s="45">
        <v>555</v>
      </c>
      <c r="E60" s="44">
        <v>0.5</v>
      </c>
      <c r="F60" s="44">
        <v>0.5</v>
      </c>
      <c r="G60" s="44">
        <v>30.33</v>
      </c>
      <c r="H60" s="44">
        <v>30.33</v>
      </c>
      <c r="I60" s="44">
        <v>15.42</v>
      </c>
      <c r="J60" s="44">
        <v>15.42</v>
      </c>
      <c r="K60" s="41"/>
      <c r="L60" s="42"/>
      <c r="M60" s="42"/>
      <c r="N60" s="42"/>
      <c r="O60" s="43"/>
      <c r="P60" s="43"/>
      <c r="Q60" s="43"/>
      <c r="R60" s="43"/>
    </row>
    <row r="61" spans="1:18" x14ac:dyDescent="0.2">
      <c r="A61" s="47" t="s">
        <v>1458</v>
      </c>
      <c r="B61" s="45">
        <v>531</v>
      </c>
      <c r="C61" s="45"/>
      <c r="D61" s="45">
        <v>531</v>
      </c>
      <c r="E61" s="44">
        <v>29.5</v>
      </c>
      <c r="F61" s="44">
        <v>29.5</v>
      </c>
      <c r="G61" s="44"/>
      <c r="H61" s="44"/>
      <c r="I61" s="44">
        <v>14.75</v>
      </c>
      <c r="J61" s="44">
        <v>14.75</v>
      </c>
      <c r="K61" s="41"/>
      <c r="L61" s="42"/>
      <c r="M61" s="42"/>
      <c r="N61" s="42"/>
      <c r="O61" s="43"/>
      <c r="P61" s="43"/>
      <c r="Q61" s="43"/>
      <c r="R61" s="43"/>
    </row>
    <row r="62" spans="1:18" x14ac:dyDescent="0.2">
      <c r="A62" s="47" t="s">
        <v>1954</v>
      </c>
      <c r="B62" s="45">
        <v>552</v>
      </c>
      <c r="C62" s="45"/>
      <c r="D62" s="45">
        <v>552</v>
      </c>
      <c r="E62" s="44">
        <v>30.67</v>
      </c>
      <c r="F62" s="44">
        <v>30.67</v>
      </c>
      <c r="G62" s="44"/>
      <c r="H62" s="44"/>
      <c r="I62" s="44">
        <v>15.33</v>
      </c>
      <c r="J62" s="44">
        <v>15.33</v>
      </c>
      <c r="K62" s="41"/>
      <c r="L62" s="42"/>
      <c r="M62" s="42"/>
      <c r="N62" s="42"/>
      <c r="O62" s="43"/>
      <c r="P62" s="43"/>
      <c r="Q62" s="43"/>
      <c r="R62" s="43"/>
    </row>
    <row r="63" spans="1:18" x14ac:dyDescent="0.2">
      <c r="A63" s="47" t="s">
        <v>1953</v>
      </c>
      <c r="B63" s="45">
        <v>558</v>
      </c>
      <c r="C63" s="45"/>
      <c r="D63" s="45">
        <v>558</v>
      </c>
      <c r="E63" s="44">
        <v>31</v>
      </c>
      <c r="F63" s="44">
        <v>31</v>
      </c>
      <c r="G63" s="44"/>
      <c r="H63" s="44"/>
      <c r="I63" s="44">
        <v>15.5</v>
      </c>
      <c r="J63" s="44">
        <v>15.5</v>
      </c>
      <c r="K63" s="41"/>
      <c r="L63" s="42"/>
      <c r="M63" s="42"/>
      <c r="N63" s="42"/>
      <c r="O63" s="43"/>
      <c r="P63" s="43"/>
      <c r="Q63" s="43"/>
      <c r="R63" s="43"/>
    </row>
    <row r="64" spans="1:18" x14ac:dyDescent="0.2">
      <c r="A64" s="47" t="s">
        <v>1952</v>
      </c>
      <c r="B64" s="45"/>
      <c r="C64" s="45">
        <v>543</v>
      </c>
      <c r="D64" s="45">
        <v>543</v>
      </c>
      <c r="E64" s="44"/>
      <c r="F64" s="44"/>
      <c r="G64" s="44">
        <v>30.17</v>
      </c>
      <c r="H64" s="44">
        <v>30.17</v>
      </c>
      <c r="I64" s="44">
        <v>15.08</v>
      </c>
      <c r="J64" s="44">
        <v>15.08</v>
      </c>
      <c r="K64" s="41"/>
      <c r="L64" s="42"/>
      <c r="M64" s="42"/>
      <c r="N64" s="42"/>
      <c r="O64" s="43"/>
      <c r="P64" s="43"/>
      <c r="Q64" s="43"/>
      <c r="R64" s="43"/>
    </row>
    <row r="65" spans="1:18" x14ac:dyDescent="0.2">
      <c r="A65" s="47" t="s">
        <v>1951</v>
      </c>
      <c r="B65" s="45">
        <v>552</v>
      </c>
      <c r="C65" s="45"/>
      <c r="D65" s="45">
        <v>552</v>
      </c>
      <c r="E65" s="44">
        <v>30.67</v>
      </c>
      <c r="F65" s="44">
        <v>30.67</v>
      </c>
      <c r="G65" s="44"/>
      <c r="H65" s="44"/>
      <c r="I65" s="44">
        <v>15.33</v>
      </c>
      <c r="J65" s="44">
        <v>15.33</v>
      </c>
      <c r="K65" s="41"/>
      <c r="L65" s="42"/>
      <c r="M65" s="42"/>
      <c r="N65" s="42"/>
      <c r="O65" s="43"/>
      <c r="P65" s="43"/>
      <c r="Q65" s="43"/>
      <c r="R65" s="43"/>
    </row>
    <row r="66" spans="1:18" x14ac:dyDescent="0.2">
      <c r="A66" s="47" t="s">
        <v>1950</v>
      </c>
      <c r="B66" s="45"/>
      <c r="C66" s="45">
        <v>543</v>
      </c>
      <c r="D66" s="45">
        <v>543</v>
      </c>
      <c r="E66" s="44"/>
      <c r="F66" s="44"/>
      <c r="G66" s="44">
        <v>30.17</v>
      </c>
      <c r="H66" s="44">
        <v>30.17</v>
      </c>
      <c r="I66" s="44">
        <v>15.08</v>
      </c>
      <c r="J66" s="44">
        <v>15.08</v>
      </c>
      <c r="K66" s="41"/>
      <c r="L66" s="42"/>
      <c r="M66" s="42"/>
      <c r="N66" s="42"/>
      <c r="O66" s="43"/>
      <c r="P66" s="43"/>
      <c r="Q66" s="43"/>
      <c r="R66" s="43"/>
    </row>
    <row r="67" spans="1:18" x14ac:dyDescent="0.2">
      <c r="A67" s="47" t="s">
        <v>1949</v>
      </c>
      <c r="B67" s="45">
        <v>3</v>
      </c>
      <c r="C67" s="45"/>
      <c r="D67" s="45">
        <v>3</v>
      </c>
      <c r="E67" s="44">
        <v>0.17</v>
      </c>
      <c r="F67" s="44">
        <v>0.17</v>
      </c>
      <c r="G67" s="44"/>
      <c r="H67" s="44"/>
      <c r="I67" s="44">
        <v>0.08</v>
      </c>
      <c r="J67" s="44">
        <v>0.08</v>
      </c>
      <c r="K67" s="41"/>
      <c r="L67" s="42"/>
      <c r="M67" s="42"/>
      <c r="N67" s="42"/>
      <c r="O67" s="43"/>
      <c r="P67" s="43"/>
      <c r="Q67" s="43"/>
      <c r="R67" s="43"/>
    </row>
    <row r="68" spans="1:18" x14ac:dyDescent="0.2">
      <c r="A68" s="47" t="s">
        <v>1948</v>
      </c>
      <c r="B68" s="45"/>
      <c r="C68" s="45">
        <v>378</v>
      </c>
      <c r="D68" s="45">
        <v>378</v>
      </c>
      <c r="E68" s="44"/>
      <c r="F68" s="44"/>
      <c r="G68" s="44">
        <v>21</v>
      </c>
      <c r="H68" s="44">
        <v>21</v>
      </c>
      <c r="I68" s="44">
        <v>10.5</v>
      </c>
      <c r="J68" s="44">
        <v>10.5</v>
      </c>
      <c r="K68" s="41"/>
      <c r="L68" s="42"/>
      <c r="M68" s="42"/>
      <c r="N68" s="42"/>
      <c r="O68" s="43"/>
      <c r="P68" s="43"/>
      <c r="Q68" s="43"/>
      <c r="R68" s="43"/>
    </row>
    <row r="69" spans="1:18" x14ac:dyDescent="0.2">
      <c r="A69" s="47" t="s">
        <v>1947</v>
      </c>
      <c r="B69" s="45"/>
      <c r="C69" s="45">
        <v>393</v>
      </c>
      <c r="D69" s="45">
        <v>393</v>
      </c>
      <c r="E69" s="44"/>
      <c r="F69" s="44"/>
      <c r="G69" s="44">
        <v>21.83</v>
      </c>
      <c r="H69" s="44">
        <v>21.83</v>
      </c>
      <c r="I69" s="44">
        <v>10.92</v>
      </c>
      <c r="J69" s="44">
        <v>10.92</v>
      </c>
      <c r="K69" s="41"/>
      <c r="L69" s="42"/>
      <c r="M69" s="42"/>
      <c r="N69" s="42"/>
      <c r="O69" s="43"/>
      <c r="P69" s="43"/>
      <c r="Q69" s="43"/>
      <c r="R69" s="43"/>
    </row>
    <row r="70" spans="1:18" x14ac:dyDescent="0.2">
      <c r="A70" s="47" t="s">
        <v>1946</v>
      </c>
      <c r="B70" s="45">
        <v>384</v>
      </c>
      <c r="C70" s="45"/>
      <c r="D70" s="45">
        <v>384</v>
      </c>
      <c r="E70" s="44">
        <v>21.33</v>
      </c>
      <c r="F70" s="44">
        <v>21.33</v>
      </c>
      <c r="G70" s="44"/>
      <c r="H70" s="44"/>
      <c r="I70" s="44">
        <v>10.67</v>
      </c>
      <c r="J70" s="44">
        <v>10.67</v>
      </c>
      <c r="K70" s="41"/>
      <c r="L70" s="42"/>
      <c r="M70" s="42"/>
      <c r="N70" s="42"/>
      <c r="O70" s="43"/>
      <c r="P70" s="43"/>
      <c r="Q70" s="43"/>
      <c r="R70" s="43"/>
    </row>
    <row r="71" spans="1:18" x14ac:dyDescent="0.2">
      <c r="A71" s="47" t="s">
        <v>1945</v>
      </c>
      <c r="B71" s="45"/>
      <c r="C71" s="45">
        <v>381</v>
      </c>
      <c r="D71" s="45">
        <v>381</v>
      </c>
      <c r="E71" s="44"/>
      <c r="F71" s="44"/>
      <c r="G71" s="44">
        <v>21.17</v>
      </c>
      <c r="H71" s="44">
        <v>21.17</v>
      </c>
      <c r="I71" s="44">
        <v>10.58</v>
      </c>
      <c r="J71" s="44">
        <v>10.58</v>
      </c>
      <c r="K71" s="41"/>
      <c r="L71" s="42"/>
      <c r="M71" s="42"/>
      <c r="N71" s="42"/>
      <c r="O71" s="43"/>
      <c r="P71" s="43"/>
      <c r="Q71" s="43"/>
      <c r="R71" s="43"/>
    </row>
    <row r="72" spans="1:18" x14ac:dyDescent="0.2">
      <c r="A72" s="47" t="s">
        <v>1944</v>
      </c>
      <c r="B72" s="45"/>
      <c r="C72" s="45">
        <v>378</v>
      </c>
      <c r="D72" s="45">
        <v>378</v>
      </c>
      <c r="E72" s="44"/>
      <c r="F72" s="44"/>
      <c r="G72" s="44">
        <v>21</v>
      </c>
      <c r="H72" s="44">
        <v>21</v>
      </c>
      <c r="I72" s="44">
        <v>10.5</v>
      </c>
      <c r="J72" s="44">
        <v>10.5</v>
      </c>
      <c r="K72" s="41"/>
      <c r="L72" s="42"/>
      <c r="M72" s="42"/>
      <c r="N72" s="42"/>
      <c r="O72" s="43"/>
      <c r="P72" s="43"/>
      <c r="Q72" s="43"/>
      <c r="R72" s="43"/>
    </row>
    <row r="73" spans="1:18" x14ac:dyDescent="0.2">
      <c r="A73" s="47" t="s">
        <v>1943</v>
      </c>
      <c r="B73" s="45"/>
      <c r="C73" s="45">
        <v>183</v>
      </c>
      <c r="D73" s="45">
        <v>183</v>
      </c>
      <c r="E73" s="44"/>
      <c r="F73" s="44"/>
      <c r="G73" s="44">
        <v>10.17</v>
      </c>
      <c r="H73" s="44">
        <v>10.17</v>
      </c>
      <c r="I73" s="44">
        <v>5.08</v>
      </c>
      <c r="J73" s="44">
        <v>5.08</v>
      </c>
      <c r="K73" s="41"/>
      <c r="L73" s="42"/>
      <c r="M73" s="42"/>
      <c r="N73" s="42"/>
      <c r="O73" s="43"/>
      <c r="P73" s="43"/>
      <c r="Q73" s="43"/>
      <c r="R73" s="43"/>
    </row>
    <row r="74" spans="1:18" x14ac:dyDescent="0.2">
      <c r="A74" s="47" t="s">
        <v>1942</v>
      </c>
      <c r="B74" s="45">
        <v>162</v>
      </c>
      <c r="C74" s="45"/>
      <c r="D74" s="45">
        <v>162</v>
      </c>
      <c r="E74" s="44">
        <v>9</v>
      </c>
      <c r="F74" s="44">
        <v>9</v>
      </c>
      <c r="G74" s="44"/>
      <c r="H74" s="44"/>
      <c r="I74" s="44">
        <v>4.5</v>
      </c>
      <c r="J74" s="44">
        <v>4.5</v>
      </c>
      <c r="K74" s="41"/>
      <c r="L74" s="42"/>
      <c r="M74" s="42"/>
      <c r="N74" s="42"/>
      <c r="O74" s="43"/>
      <c r="P74" s="43"/>
      <c r="Q74" s="43"/>
      <c r="R74" s="43"/>
    </row>
    <row r="75" spans="1:18" x14ac:dyDescent="0.2">
      <c r="A75" s="47" t="s">
        <v>1941</v>
      </c>
      <c r="B75" s="45">
        <v>219</v>
      </c>
      <c r="C75" s="45"/>
      <c r="D75" s="45">
        <v>219</v>
      </c>
      <c r="E75" s="44">
        <v>12.17</v>
      </c>
      <c r="F75" s="44">
        <v>12.17</v>
      </c>
      <c r="G75" s="44"/>
      <c r="H75" s="44"/>
      <c r="I75" s="44">
        <v>6.08</v>
      </c>
      <c r="J75" s="44">
        <v>6.08</v>
      </c>
      <c r="K75" s="41"/>
      <c r="L75" s="42"/>
      <c r="M75" s="42"/>
      <c r="N75" s="42"/>
      <c r="O75" s="43"/>
      <c r="P75" s="43"/>
      <c r="Q75" s="43"/>
      <c r="R75" s="43"/>
    </row>
    <row r="76" spans="1:18" x14ac:dyDescent="0.2">
      <c r="A76" s="47" t="s">
        <v>1940</v>
      </c>
      <c r="B76" s="45">
        <v>381</v>
      </c>
      <c r="C76" s="45"/>
      <c r="D76" s="45">
        <v>381</v>
      </c>
      <c r="E76" s="44">
        <v>21.17</v>
      </c>
      <c r="F76" s="44">
        <v>21.17</v>
      </c>
      <c r="G76" s="44"/>
      <c r="H76" s="44"/>
      <c r="I76" s="44">
        <v>10.58</v>
      </c>
      <c r="J76" s="44">
        <v>10.58</v>
      </c>
      <c r="K76" s="41"/>
      <c r="L76" s="42"/>
      <c r="M76" s="42"/>
      <c r="N76" s="42"/>
      <c r="O76" s="43"/>
      <c r="P76" s="43"/>
      <c r="Q76" s="43"/>
      <c r="R76" s="43"/>
    </row>
    <row r="77" spans="1:18" x14ac:dyDescent="0.2">
      <c r="A77" s="47" t="s">
        <v>1939</v>
      </c>
      <c r="B77" s="45"/>
      <c r="C77" s="45">
        <v>378</v>
      </c>
      <c r="D77" s="45">
        <v>378</v>
      </c>
      <c r="E77" s="44"/>
      <c r="F77" s="44"/>
      <c r="G77" s="44">
        <v>21</v>
      </c>
      <c r="H77" s="44">
        <v>21</v>
      </c>
      <c r="I77" s="44">
        <v>10.5</v>
      </c>
      <c r="J77" s="44">
        <v>10.5</v>
      </c>
      <c r="K77" s="41"/>
      <c r="L77" s="42"/>
      <c r="M77" s="42"/>
      <c r="N77" s="42"/>
      <c r="O77" s="43"/>
      <c r="P77" s="43"/>
      <c r="Q77" s="43"/>
      <c r="R77" s="43"/>
    </row>
    <row r="78" spans="1:18" x14ac:dyDescent="0.2">
      <c r="A78" s="47" t="s">
        <v>1938</v>
      </c>
      <c r="B78" s="45"/>
      <c r="C78" s="45">
        <v>129</v>
      </c>
      <c r="D78" s="45">
        <v>129</v>
      </c>
      <c r="E78" s="44"/>
      <c r="F78" s="44"/>
      <c r="G78" s="44">
        <v>7.17</v>
      </c>
      <c r="H78" s="44">
        <v>7.17</v>
      </c>
      <c r="I78" s="44">
        <v>3.58</v>
      </c>
      <c r="J78" s="44">
        <v>3.58</v>
      </c>
      <c r="K78" s="41"/>
      <c r="L78" s="42"/>
      <c r="M78" s="42"/>
      <c r="N78" s="42"/>
      <c r="O78" s="43"/>
      <c r="P78" s="43"/>
      <c r="Q78" s="43"/>
      <c r="R78" s="43"/>
    </row>
    <row r="79" spans="1:18" x14ac:dyDescent="0.2">
      <c r="A79" s="47" t="s">
        <v>1937</v>
      </c>
      <c r="B79" s="45"/>
      <c r="C79" s="45">
        <v>126</v>
      </c>
      <c r="D79" s="45">
        <v>126</v>
      </c>
      <c r="E79" s="44"/>
      <c r="F79" s="44"/>
      <c r="G79" s="44">
        <v>7</v>
      </c>
      <c r="H79" s="44">
        <v>7</v>
      </c>
      <c r="I79" s="44">
        <v>3.5</v>
      </c>
      <c r="J79" s="44">
        <v>3.5</v>
      </c>
      <c r="K79" s="41"/>
      <c r="L79" s="42"/>
      <c r="M79" s="42"/>
      <c r="N79" s="42"/>
      <c r="O79" s="43"/>
      <c r="P79" s="43"/>
      <c r="Q79" s="43"/>
      <c r="R79" s="43"/>
    </row>
    <row r="80" spans="1:18" x14ac:dyDescent="0.2">
      <c r="A80" s="47" t="s">
        <v>1936</v>
      </c>
      <c r="B80" s="45">
        <v>453</v>
      </c>
      <c r="C80" s="45">
        <v>294</v>
      </c>
      <c r="D80" s="45">
        <v>747</v>
      </c>
      <c r="E80" s="44">
        <v>25.17</v>
      </c>
      <c r="F80" s="44">
        <v>25.17</v>
      </c>
      <c r="G80" s="44">
        <v>16.329999999999998</v>
      </c>
      <c r="H80" s="44">
        <v>16.329999999999998</v>
      </c>
      <c r="I80" s="44">
        <v>20.75</v>
      </c>
      <c r="J80" s="44">
        <v>20.75</v>
      </c>
      <c r="K80" s="41"/>
      <c r="L80" s="42"/>
      <c r="M80" s="42"/>
      <c r="N80" s="42"/>
      <c r="O80" s="43"/>
      <c r="P80" s="43"/>
      <c r="Q80" s="43"/>
      <c r="R80" s="43"/>
    </row>
    <row r="81" spans="1:18" x14ac:dyDescent="0.2">
      <c r="A81" s="47" t="s">
        <v>1935</v>
      </c>
      <c r="B81" s="45"/>
      <c r="C81" s="45">
        <v>186</v>
      </c>
      <c r="D81" s="45">
        <v>186</v>
      </c>
      <c r="E81" s="44"/>
      <c r="F81" s="44"/>
      <c r="G81" s="44">
        <v>10.33</v>
      </c>
      <c r="H81" s="44">
        <v>10.33</v>
      </c>
      <c r="I81" s="44">
        <v>5.17</v>
      </c>
      <c r="J81" s="44">
        <v>5.17</v>
      </c>
      <c r="K81" s="41"/>
      <c r="L81" s="42"/>
      <c r="M81" s="42"/>
      <c r="N81" s="42"/>
      <c r="O81" s="43"/>
      <c r="P81" s="43"/>
      <c r="Q81" s="43"/>
      <c r="R81" s="43"/>
    </row>
    <row r="82" spans="1:18" x14ac:dyDescent="0.2">
      <c r="A82" s="47" t="s">
        <v>1934</v>
      </c>
      <c r="B82" s="45">
        <v>75</v>
      </c>
      <c r="C82" s="45"/>
      <c r="D82" s="45">
        <v>75</v>
      </c>
      <c r="E82" s="44">
        <v>4.17</v>
      </c>
      <c r="F82" s="44">
        <v>4.17</v>
      </c>
      <c r="G82" s="44"/>
      <c r="H82" s="44"/>
      <c r="I82" s="44">
        <v>2.08</v>
      </c>
      <c r="J82" s="44">
        <v>2.08</v>
      </c>
      <c r="K82" s="41"/>
      <c r="L82" s="42"/>
      <c r="M82" s="42"/>
      <c r="N82" s="42"/>
      <c r="O82" s="43"/>
      <c r="P82" s="43"/>
      <c r="Q82" s="43"/>
      <c r="R82" s="43"/>
    </row>
    <row r="83" spans="1:18" x14ac:dyDescent="0.2">
      <c r="A83" s="47" t="s">
        <v>1933</v>
      </c>
      <c r="B83" s="45">
        <v>87</v>
      </c>
      <c r="C83" s="45"/>
      <c r="D83" s="45">
        <v>87</v>
      </c>
      <c r="E83" s="44">
        <v>4.83</v>
      </c>
      <c r="F83" s="44">
        <v>4.83</v>
      </c>
      <c r="G83" s="44"/>
      <c r="H83" s="44"/>
      <c r="I83" s="44">
        <v>2.42</v>
      </c>
      <c r="J83" s="44">
        <v>2.42</v>
      </c>
      <c r="K83" s="41"/>
      <c r="L83" s="42"/>
      <c r="M83" s="42"/>
      <c r="N83" s="42"/>
      <c r="O83" s="43"/>
      <c r="P83" s="43"/>
      <c r="Q83" s="43"/>
      <c r="R83" s="43"/>
    </row>
    <row r="84" spans="1:18" x14ac:dyDescent="0.2">
      <c r="A84" s="47" t="s">
        <v>1932</v>
      </c>
      <c r="B84" s="45">
        <v>366</v>
      </c>
      <c r="C84" s="45"/>
      <c r="D84" s="45">
        <v>366</v>
      </c>
      <c r="E84" s="44">
        <v>20.329999999999998</v>
      </c>
      <c r="F84" s="44">
        <v>20.329999999999998</v>
      </c>
      <c r="G84" s="44"/>
      <c r="H84" s="44"/>
      <c r="I84" s="44">
        <v>10.17</v>
      </c>
      <c r="J84" s="44">
        <v>10.17</v>
      </c>
      <c r="K84" s="41"/>
      <c r="L84" s="42"/>
      <c r="M84" s="42"/>
      <c r="N84" s="42"/>
      <c r="O84" s="43"/>
      <c r="P84" s="43"/>
      <c r="Q84" s="43"/>
      <c r="R84" s="43"/>
    </row>
    <row r="85" spans="1:18" x14ac:dyDescent="0.2">
      <c r="A85" s="47" t="s">
        <v>1931</v>
      </c>
      <c r="B85" s="45">
        <v>366</v>
      </c>
      <c r="C85" s="45"/>
      <c r="D85" s="45">
        <v>366</v>
      </c>
      <c r="E85" s="44">
        <v>20.329999999999998</v>
      </c>
      <c r="F85" s="44">
        <v>20.329999999999998</v>
      </c>
      <c r="G85" s="44"/>
      <c r="H85" s="44"/>
      <c r="I85" s="44">
        <v>10.17</v>
      </c>
      <c r="J85" s="44">
        <v>10.17</v>
      </c>
      <c r="K85" s="41"/>
      <c r="L85" s="42"/>
      <c r="M85" s="42"/>
      <c r="N85" s="42"/>
      <c r="O85" s="43"/>
      <c r="P85" s="43"/>
      <c r="Q85" s="43"/>
      <c r="R85" s="43"/>
    </row>
    <row r="86" spans="1:18" x14ac:dyDescent="0.2">
      <c r="A86" s="47" t="s">
        <v>1930</v>
      </c>
      <c r="B86" s="45">
        <v>366</v>
      </c>
      <c r="C86" s="45"/>
      <c r="D86" s="45">
        <v>366</v>
      </c>
      <c r="E86" s="44">
        <v>20.329999999999998</v>
      </c>
      <c r="F86" s="44">
        <v>20.329999999999998</v>
      </c>
      <c r="G86" s="44"/>
      <c r="H86" s="44"/>
      <c r="I86" s="44">
        <v>10.17</v>
      </c>
      <c r="J86" s="44">
        <v>10.17</v>
      </c>
      <c r="K86" s="41"/>
      <c r="L86" s="42"/>
      <c r="M86" s="42"/>
      <c r="N86" s="42"/>
      <c r="O86" s="43"/>
      <c r="P86" s="43"/>
      <c r="Q86" s="43"/>
      <c r="R86" s="43"/>
    </row>
    <row r="87" spans="1:18" x14ac:dyDescent="0.2">
      <c r="A87" s="47" t="s">
        <v>1929</v>
      </c>
      <c r="B87" s="45">
        <v>168</v>
      </c>
      <c r="C87" s="45"/>
      <c r="D87" s="45">
        <v>168</v>
      </c>
      <c r="E87" s="44">
        <v>9.33</v>
      </c>
      <c r="F87" s="44">
        <v>9.33</v>
      </c>
      <c r="G87" s="44"/>
      <c r="H87" s="44"/>
      <c r="I87" s="44">
        <v>4.67</v>
      </c>
      <c r="J87" s="44">
        <v>4.67</v>
      </c>
      <c r="K87" s="41"/>
      <c r="L87" s="42"/>
      <c r="M87" s="42"/>
      <c r="N87" s="42"/>
      <c r="O87" s="43"/>
      <c r="P87" s="43"/>
      <c r="Q87" s="43"/>
      <c r="R87" s="43"/>
    </row>
    <row r="88" spans="1:18" x14ac:dyDescent="0.2">
      <c r="A88" s="47" t="s">
        <v>1928</v>
      </c>
      <c r="B88" s="45">
        <v>198</v>
      </c>
      <c r="C88" s="45"/>
      <c r="D88" s="45">
        <v>198</v>
      </c>
      <c r="E88" s="44">
        <v>11</v>
      </c>
      <c r="F88" s="44">
        <v>11</v>
      </c>
      <c r="G88" s="44"/>
      <c r="H88" s="44"/>
      <c r="I88" s="44">
        <v>5.5</v>
      </c>
      <c r="J88" s="44">
        <v>5.5</v>
      </c>
      <c r="K88" s="41"/>
      <c r="L88" s="42"/>
      <c r="M88" s="42"/>
      <c r="N88" s="42"/>
      <c r="O88" s="43"/>
      <c r="P88" s="43"/>
      <c r="Q88" s="43"/>
      <c r="R88" s="43"/>
    </row>
    <row r="89" spans="1:18" x14ac:dyDescent="0.2">
      <c r="A89" s="47" t="s">
        <v>1927</v>
      </c>
      <c r="B89" s="45">
        <v>183</v>
      </c>
      <c r="C89" s="45"/>
      <c r="D89" s="45">
        <v>183</v>
      </c>
      <c r="E89" s="44">
        <v>10.17</v>
      </c>
      <c r="F89" s="44">
        <v>10.17</v>
      </c>
      <c r="G89" s="44"/>
      <c r="H89" s="44"/>
      <c r="I89" s="44">
        <v>5.08</v>
      </c>
      <c r="J89" s="44">
        <v>5.08</v>
      </c>
      <c r="K89" s="41"/>
      <c r="L89" s="42"/>
      <c r="M89" s="42"/>
      <c r="N89" s="42"/>
      <c r="O89" s="43"/>
      <c r="P89" s="43"/>
      <c r="Q89" s="43"/>
      <c r="R89" s="43"/>
    </row>
    <row r="90" spans="1:18" x14ac:dyDescent="0.2">
      <c r="A90" s="47" t="s">
        <v>1926</v>
      </c>
      <c r="B90" s="45">
        <v>210</v>
      </c>
      <c r="C90" s="45"/>
      <c r="D90" s="45">
        <v>210</v>
      </c>
      <c r="E90" s="44">
        <v>11.67</v>
      </c>
      <c r="F90" s="44">
        <v>11.67</v>
      </c>
      <c r="G90" s="44"/>
      <c r="H90" s="44"/>
      <c r="I90" s="44">
        <v>5.83</v>
      </c>
      <c r="J90" s="44">
        <v>5.83</v>
      </c>
      <c r="K90" s="41"/>
      <c r="L90" s="42"/>
      <c r="M90" s="42"/>
      <c r="N90" s="42"/>
      <c r="O90" s="43"/>
      <c r="P90" s="43"/>
      <c r="Q90" s="43"/>
      <c r="R90" s="43"/>
    </row>
    <row r="91" spans="1:18" x14ac:dyDescent="0.2">
      <c r="A91" s="65" t="s">
        <v>89</v>
      </c>
      <c r="B91" s="102">
        <v>260</v>
      </c>
      <c r="C91" s="102">
        <v>194</v>
      </c>
      <c r="D91" s="102">
        <v>454</v>
      </c>
      <c r="E91" s="102">
        <v>21.66</v>
      </c>
      <c r="F91" s="102">
        <v>38.99</v>
      </c>
      <c r="G91" s="102">
        <v>16.170000000000002</v>
      </c>
      <c r="H91" s="102">
        <v>29.11</v>
      </c>
      <c r="I91" s="102">
        <v>18.93</v>
      </c>
      <c r="J91" s="102">
        <v>34.07</v>
      </c>
      <c r="K91" s="102"/>
      <c r="L91" s="102"/>
      <c r="M91" s="102"/>
      <c r="N91" s="102"/>
      <c r="O91" s="102"/>
      <c r="P91" s="102"/>
      <c r="Q91" s="102"/>
      <c r="R91" s="102"/>
    </row>
    <row r="92" spans="1:18" x14ac:dyDescent="0.2">
      <c r="A92" s="64" t="s">
        <v>1925</v>
      </c>
      <c r="B92" s="74">
        <v>260</v>
      </c>
      <c r="C92" s="74">
        <v>194</v>
      </c>
      <c r="D92" s="74">
        <v>454</v>
      </c>
      <c r="E92" s="70">
        <v>21.66</v>
      </c>
      <c r="F92" s="70">
        <v>38.99</v>
      </c>
      <c r="G92" s="70">
        <v>16.170000000000002</v>
      </c>
      <c r="H92" s="70">
        <v>29.11</v>
      </c>
      <c r="I92" s="70">
        <v>18.93</v>
      </c>
      <c r="J92" s="70">
        <v>34.07</v>
      </c>
      <c r="K92" s="71"/>
      <c r="L92" s="72"/>
      <c r="M92" s="72"/>
      <c r="N92" s="72"/>
      <c r="O92" s="73"/>
      <c r="P92" s="73"/>
      <c r="Q92" s="73"/>
      <c r="R92" s="73"/>
    </row>
    <row r="93" spans="1:18" x14ac:dyDescent="0.2">
      <c r="A93" s="47" t="s">
        <v>1924</v>
      </c>
      <c r="B93" s="45">
        <v>39</v>
      </c>
      <c r="C93" s="45"/>
      <c r="D93" s="45">
        <v>39</v>
      </c>
      <c r="E93" s="44">
        <v>3.25</v>
      </c>
      <c r="F93" s="44">
        <v>5.85</v>
      </c>
      <c r="G93" s="44"/>
      <c r="H93" s="44"/>
      <c r="I93" s="44">
        <v>1.63</v>
      </c>
      <c r="J93" s="44">
        <v>2.93</v>
      </c>
      <c r="K93" s="41"/>
      <c r="L93" s="42"/>
      <c r="M93" s="42"/>
      <c r="N93" s="42"/>
      <c r="O93" s="43"/>
      <c r="P93" s="43"/>
      <c r="Q93" s="43"/>
      <c r="R93" s="43"/>
    </row>
    <row r="94" spans="1:18" x14ac:dyDescent="0.2">
      <c r="A94" s="47" t="s">
        <v>1923</v>
      </c>
      <c r="B94" s="45">
        <v>13</v>
      </c>
      <c r="C94" s="45"/>
      <c r="D94" s="45">
        <v>13</v>
      </c>
      <c r="E94" s="44">
        <v>1.08</v>
      </c>
      <c r="F94" s="44">
        <v>1.94</v>
      </c>
      <c r="G94" s="44"/>
      <c r="H94" s="44"/>
      <c r="I94" s="44">
        <v>0.54</v>
      </c>
      <c r="J94" s="44">
        <v>0.97</v>
      </c>
      <c r="K94" s="41"/>
      <c r="L94" s="42"/>
      <c r="M94" s="42"/>
      <c r="N94" s="42"/>
      <c r="O94" s="43"/>
      <c r="P94" s="43"/>
      <c r="Q94" s="43"/>
      <c r="R94" s="43"/>
    </row>
    <row r="95" spans="1:18" x14ac:dyDescent="0.2">
      <c r="A95" s="47" t="s">
        <v>1922</v>
      </c>
      <c r="B95" s="45"/>
      <c r="C95" s="45">
        <v>11</v>
      </c>
      <c r="D95" s="45">
        <v>11</v>
      </c>
      <c r="E95" s="44"/>
      <c r="F95" s="44"/>
      <c r="G95" s="44">
        <v>0.92</v>
      </c>
      <c r="H95" s="44">
        <v>1.66</v>
      </c>
      <c r="I95" s="44">
        <v>0.46</v>
      </c>
      <c r="J95" s="44">
        <v>0.83</v>
      </c>
      <c r="K95" s="41"/>
      <c r="L95" s="42"/>
      <c r="M95" s="42"/>
      <c r="N95" s="42"/>
      <c r="O95" s="43"/>
      <c r="P95" s="43"/>
      <c r="Q95" s="43"/>
      <c r="R95" s="43"/>
    </row>
    <row r="96" spans="1:18" x14ac:dyDescent="0.2">
      <c r="A96" s="47" t="s">
        <v>1921</v>
      </c>
      <c r="B96" s="45">
        <v>78</v>
      </c>
      <c r="C96" s="45"/>
      <c r="D96" s="45">
        <v>78</v>
      </c>
      <c r="E96" s="44">
        <v>6.5</v>
      </c>
      <c r="F96" s="44">
        <v>11.7</v>
      </c>
      <c r="G96" s="44"/>
      <c r="H96" s="44"/>
      <c r="I96" s="44">
        <v>3.25</v>
      </c>
      <c r="J96" s="44">
        <v>5.85</v>
      </c>
      <c r="K96" s="41"/>
      <c r="L96" s="42"/>
      <c r="M96" s="42"/>
      <c r="N96" s="42"/>
      <c r="O96" s="43"/>
      <c r="P96" s="43"/>
      <c r="Q96" s="43"/>
      <c r="R96" s="43"/>
    </row>
    <row r="97" spans="1:18" x14ac:dyDescent="0.2">
      <c r="A97" s="47" t="s">
        <v>1920</v>
      </c>
      <c r="B97" s="45"/>
      <c r="C97" s="45">
        <v>66</v>
      </c>
      <c r="D97" s="45">
        <v>66</v>
      </c>
      <c r="E97" s="44"/>
      <c r="F97" s="44"/>
      <c r="G97" s="44">
        <v>5.5</v>
      </c>
      <c r="H97" s="44">
        <v>9.9</v>
      </c>
      <c r="I97" s="44">
        <v>2.75</v>
      </c>
      <c r="J97" s="44">
        <v>4.95</v>
      </c>
      <c r="K97" s="41"/>
      <c r="L97" s="42"/>
      <c r="M97" s="42"/>
      <c r="N97" s="42"/>
      <c r="O97" s="43"/>
      <c r="P97" s="43"/>
      <c r="Q97" s="43"/>
      <c r="R97" s="43"/>
    </row>
    <row r="98" spans="1:18" x14ac:dyDescent="0.2">
      <c r="A98" s="47" t="s">
        <v>1919</v>
      </c>
      <c r="B98" s="45">
        <v>10</v>
      </c>
      <c r="C98" s="45"/>
      <c r="D98" s="45">
        <v>10</v>
      </c>
      <c r="E98" s="44">
        <v>0.83</v>
      </c>
      <c r="F98" s="44">
        <v>1.49</v>
      </c>
      <c r="G98" s="44"/>
      <c r="H98" s="44"/>
      <c r="I98" s="44">
        <v>0.42</v>
      </c>
      <c r="J98" s="44">
        <v>0.76</v>
      </c>
      <c r="K98" s="41"/>
      <c r="L98" s="42"/>
      <c r="M98" s="42"/>
      <c r="N98" s="42"/>
      <c r="O98" s="43"/>
      <c r="P98" s="43"/>
      <c r="Q98" s="43"/>
      <c r="R98" s="43"/>
    </row>
    <row r="99" spans="1:18" x14ac:dyDescent="0.2">
      <c r="A99" s="47" t="s">
        <v>1918</v>
      </c>
      <c r="B99" s="45"/>
      <c r="C99" s="45">
        <v>9</v>
      </c>
      <c r="D99" s="45">
        <v>9</v>
      </c>
      <c r="E99" s="44"/>
      <c r="F99" s="44"/>
      <c r="G99" s="44">
        <v>0.75</v>
      </c>
      <c r="H99" s="44">
        <v>1.35</v>
      </c>
      <c r="I99" s="44">
        <v>0.38</v>
      </c>
      <c r="J99" s="44">
        <v>0.68</v>
      </c>
      <c r="K99" s="41"/>
      <c r="L99" s="42"/>
      <c r="M99" s="42"/>
      <c r="N99" s="42"/>
      <c r="O99" s="43"/>
      <c r="P99" s="43"/>
      <c r="Q99" s="43"/>
      <c r="R99" s="43"/>
    </row>
    <row r="100" spans="1:18" x14ac:dyDescent="0.2">
      <c r="A100" s="47" t="s">
        <v>1917</v>
      </c>
      <c r="B100" s="45">
        <v>120</v>
      </c>
      <c r="C100" s="45"/>
      <c r="D100" s="45">
        <v>120</v>
      </c>
      <c r="E100" s="44">
        <v>10</v>
      </c>
      <c r="F100" s="44">
        <v>18</v>
      </c>
      <c r="G100" s="44"/>
      <c r="H100" s="44"/>
      <c r="I100" s="44">
        <v>5</v>
      </c>
      <c r="J100" s="44">
        <v>9</v>
      </c>
      <c r="K100" s="41"/>
      <c r="L100" s="42"/>
      <c r="M100" s="42"/>
      <c r="N100" s="42"/>
      <c r="O100" s="43"/>
      <c r="P100" s="43"/>
      <c r="Q100" s="43"/>
      <c r="R100" s="43"/>
    </row>
    <row r="101" spans="1:18" x14ac:dyDescent="0.2">
      <c r="A101" s="47" t="s">
        <v>1916</v>
      </c>
      <c r="B101" s="45"/>
      <c r="C101" s="45">
        <v>108</v>
      </c>
      <c r="D101" s="45">
        <v>108</v>
      </c>
      <c r="E101" s="44"/>
      <c r="F101" s="44"/>
      <c r="G101" s="44">
        <v>9</v>
      </c>
      <c r="H101" s="44">
        <v>16.2</v>
      </c>
      <c r="I101" s="44">
        <v>4.5</v>
      </c>
      <c r="J101" s="44">
        <v>8.1</v>
      </c>
      <c r="K101" s="41"/>
      <c r="L101" s="42"/>
      <c r="M101" s="42"/>
      <c r="N101" s="42"/>
      <c r="O101" s="43"/>
      <c r="P101" s="43"/>
      <c r="Q101" s="43"/>
      <c r="R101" s="43"/>
    </row>
    <row r="102" spans="1:18" x14ac:dyDescent="0.2">
      <c r="A102" s="65" t="s">
        <v>93</v>
      </c>
      <c r="B102" s="102">
        <v>275</v>
      </c>
      <c r="C102" s="102">
        <v>286</v>
      </c>
      <c r="D102" s="102">
        <v>561</v>
      </c>
      <c r="E102" s="102">
        <v>22.91</v>
      </c>
      <c r="F102" s="102">
        <v>41.24</v>
      </c>
      <c r="G102" s="102">
        <v>23.83</v>
      </c>
      <c r="H102" s="102">
        <v>42.89</v>
      </c>
      <c r="I102" s="102">
        <v>23.38</v>
      </c>
      <c r="J102" s="102">
        <v>42.08</v>
      </c>
      <c r="K102" s="102"/>
      <c r="L102" s="102"/>
      <c r="M102" s="102"/>
      <c r="N102" s="102"/>
      <c r="O102" s="102"/>
      <c r="P102" s="102"/>
      <c r="Q102" s="102"/>
      <c r="R102" s="102"/>
    </row>
    <row r="103" spans="1:18" x14ac:dyDescent="0.2">
      <c r="A103" s="64" t="s">
        <v>1915</v>
      </c>
      <c r="B103" s="74">
        <v>275</v>
      </c>
      <c r="C103" s="74">
        <v>286</v>
      </c>
      <c r="D103" s="74">
        <v>561</v>
      </c>
      <c r="E103" s="70">
        <v>22.91</v>
      </c>
      <c r="F103" s="70">
        <v>41.24</v>
      </c>
      <c r="G103" s="70">
        <v>23.83</v>
      </c>
      <c r="H103" s="70">
        <v>42.89</v>
      </c>
      <c r="I103" s="70">
        <v>23.38</v>
      </c>
      <c r="J103" s="70">
        <v>42.08</v>
      </c>
      <c r="K103" s="71"/>
      <c r="L103" s="72"/>
      <c r="M103" s="72"/>
      <c r="N103" s="72"/>
      <c r="O103" s="73"/>
      <c r="P103" s="73"/>
      <c r="Q103" s="73"/>
      <c r="R103" s="73"/>
    </row>
    <row r="104" spans="1:18" x14ac:dyDescent="0.2">
      <c r="A104" s="47" t="s">
        <v>1914</v>
      </c>
      <c r="B104" s="45">
        <v>30</v>
      </c>
      <c r="C104" s="45"/>
      <c r="D104" s="45">
        <v>30</v>
      </c>
      <c r="E104" s="44">
        <v>2.5</v>
      </c>
      <c r="F104" s="44">
        <v>4.5</v>
      </c>
      <c r="G104" s="44"/>
      <c r="H104" s="44"/>
      <c r="I104" s="44">
        <v>1.25</v>
      </c>
      <c r="J104" s="44">
        <v>2.25</v>
      </c>
      <c r="K104" s="41"/>
      <c r="L104" s="42"/>
      <c r="M104" s="42"/>
      <c r="N104" s="42"/>
      <c r="O104" s="43"/>
      <c r="P104" s="43"/>
      <c r="Q104" s="43"/>
      <c r="R104" s="43"/>
    </row>
    <row r="105" spans="1:18" x14ac:dyDescent="0.2">
      <c r="A105" s="47" t="s">
        <v>1913</v>
      </c>
      <c r="B105" s="45">
        <v>12</v>
      </c>
      <c r="C105" s="45"/>
      <c r="D105" s="45">
        <v>12</v>
      </c>
      <c r="E105" s="44">
        <v>1</v>
      </c>
      <c r="F105" s="44">
        <v>1.8</v>
      </c>
      <c r="G105" s="44"/>
      <c r="H105" s="44"/>
      <c r="I105" s="44">
        <v>0.5</v>
      </c>
      <c r="J105" s="44">
        <v>0.9</v>
      </c>
      <c r="K105" s="41"/>
      <c r="L105" s="42"/>
      <c r="M105" s="42"/>
      <c r="N105" s="42"/>
      <c r="O105" s="43"/>
      <c r="P105" s="43"/>
      <c r="Q105" s="43"/>
      <c r="R105" s="43"/>
    </row>
    <row r="106" spans="1:18" x14ac:dyDescent="0.2">
      <c r="A106" s="47" t="s">
        <v>1912</v>
      </c>
      <c r="B106" s="45"/>
      <c r="C106" s="45">
        <v>12</v>
      </c>
      <c r="D106" s="45">
        <v>12</v>
      </c>
      <c r="E106" s="44"/>
      <c r="F106" s="44"/>
      <c r="G106" s="44">
        <v>1</v>
      </c>
      <c r="H106" s="44">
        <v>1.8</v>
      </c>
      <c r="I106" s="44">
        <v>0.5</v>
      </c>
      <c r="J106" s="44">
        <v>0.9</v>
      </c>
      <c r="K106" s="41"/>
      <c r="L106" s="42"/>
      <c r="M106" s="42"/>
      <c r="N106" s="42"/>
      <c r="O106" s="43"/>
      <c r="P106" s="43"/>
      <c r="Q106" s="43"/>
      <c r="R106" s="43"/>
    </row>
    <row r="107" spans="1:18" x14ac:dyDescent="0.2">
      <c r="A107" s="47" t="s">
        <v>1911</v>
      </c>
      <c r="B107" s="45">
        <v>12</v>
      </c>
      <c r="C107" s="45"/>
      <c r="D107" s="45">
        <v>12</v>
      </c>
      <c r="E107" s="44">
        <v>1</v>
      </c>
      <c r="F107" s="44">
        <v>1.8</v>
      </c>
      <c r="G107" s="44"/>
      <c r="H107" s="44"/>
      <c r="I107" s="44">
        <v>0.5</v>
      </c>
      <c r="J107" s="44">
        <v>0.9</v>
      </c>
      <c r="K107" s="41"/>
      <c r="L107" s="42"/>
      <c r="M107" s="42"/>
      <c r="N107" s="42"/>
      <c r="O107" s="43"/>
      <c r="P107" s="43"/>
      <c r="Q107" s="43"/>
      <c r="R107" s="43"/>
    </row>
    <row r="108" spans="1:18" x14ac:dyDescent="0.2">
      <c r="A108" s="47" t="s">
        <v>1910</v>
      </c>
      <c r="B108" s="45">
        <v>10</v>
      </c>
      <c r="C108" s="45"/>
      <c r="D108" s="45">
        <v>10</v>
      </c>
      <c r="E108" s="44">
        <v>0.83</v>
      </c>
      <c r="F108" s="44">
        <v>1.49</v>
      </c>
      <c r="G108" s="44"/>
      <c r="H108" s="44"/>
      <c r="I108" s="44">
        <v>0.42</v>
      </c>
      <c r="J108" s="44">
        <v>0.76</v>
      </c>
      <c r="K108" s="41"/>
      <c r="L108" s="42"/>
      <c r="M108" s="42"/>
      <c r="N108" s="42"/>
      <c r="O108" s="43"/>
      <c r="P108" s="43"/>
      <c r="Q108" s="43"/>
      <c r="R108" s="43"/>
    </row>
    <row r="109" spans="1:18" x14ac:dyDescent="0.2">
      <c r="A109" s="47" t="s">
        <v>1909</v>
      </c>
      <c r="B109" s="45"/>
      <c r="C109" s="45">
        <v>9</v>
      </c>
      <c r="D109" s="45">
        <v>9</v>
      </c>
      <c r="E109" s="44"/>
      <c r="F109" s="44"/>
      <c r="G109" s="44">
        <v>0.75</v>
      </c>
      <c r="H109" s="44">
        <v>1.35</v>
      </c>
      <c r="I109" s="44">
        <v>0.38</v>
      </c>
      <c r="J109" s="44">
        <v>0.68</v>
      </c>
      <c r="K109" s="41"/>
      <c r="L109" s="42"/>
      <c r="M109" s="42"/>
      <c r="N109" s="42"/>
      <c r="O109" s="43"/>
      <c r="P109" s="43"/>
      <c r="Q109" s="43"/>
      <c r="R109" s="43"/>
    </row>
    <row r="110" spans="1:18" x14ac:dyDescent="0.2">
      <c r="A110" s="47" t="s">
        <v>1908</v>
      </c>
      <c r="B110" s="45">
        <v>12</v>
      </c>
      <c r="C110" s="45"/>
      <c r="D110" s="45">
        <v>12</v>
      </c>
      <c r="E110" s="44">
        <v>1</v>
      </c>
      <c r="F110" s="44">
        <v>1.8</v>
      </c>
      <c r="G110" s="44"/>
      <c r="H110" s="44"/>
      <c r="I110" s="44">
        <v>0.5</v>
      </c>
      <c r="J110" s="44">
        <v>0.9</v>
      </c>
      <c r="K110" s="41"/>
      <c r="L110" s="42"/>
      <c r="M110" s="42"/>
      <c r="N110" s="42"/>
      <c r="O110" s="43"/>
      <c r="P110" s="43"/>
      <c r="Q110" s="43"/>
      <c r="R110" s="43"/>
    </row>
    <row r="111" spans="1:18" x14ac:dyDescent="0.2">
      <c r="A111" s="47" t="s">
        <v>1907</v>
      </c>
      <c r="B111" s="45"/>
      <c r="C111" s="45">
        <v>12</v>
      </c>
      <c r="D111" s="45">
        <v>12</v>
      </c>
      <c r="E111" s="44"/>
      <c r="F111" s="44"/>
      <c r="G111" s="44">
        <v>1</v>
      </c>
      <c r="H111" s="44">
        <v>1.8</v>
      </c>
      <c r="I111" s="44">
        <v>0.5</v>
      </c>
      <c r="J111" s="44">
        <v>0.9</v>
      </c>
      <c r="K111" s="41"/>
      <c r="L111" s="42"/>
      <c r="M111" s="42"/>
      <c r="N111" s="42"/>
      <c r="O111" s="43"/>
      <c r="P111" s="43"/>
      <c r="Q111" s="43"/>
      <c r="R111" s="43"/>
    </row>
    <row r="112" spans="1:18" x14ac:dyDescent="0.2">
      <c r="A112" s="47" t="s">
        <v>1906</v>
      </c>
      <c r="B112" s="45">
        <v>7</v>
      </c>
      <c r="C112" s="45"/>
      <c r="D112" s="45">
        <v>7</v>
      </c>
      <c r="E112" s="44">
        <v>0.57999999999999996</v>
      </c>
      <c r="F112" s="44">
        <v>1.04</v>
      </c>
      <c r="G112" s="44"/>
      <c r="H112" s="44"/>
      <c r="I112" s="44">
        <v>0.28999999999999998</v>
      </c>
      <c r="J112" s="44">
        <v>0.52</v>
      </c>
      <c r="K112" s="41"/>
      <c r="L112" s="42"/>
      <c r="M112" s="42"/>
      <c r="N112" s="42"/>
      <c r="O112" s="43"/>
      <c r="P112" s="43"/>
      <c r="Q112" s="43"/>
      <c r="R112" s="43"/>
    </row>
    <row r="113" spans="1:18" x14ac:dyDescent="0.2">
      <c r="A113" s="47" t="s">
        <v>1905</v>
      </c>
      <c r="B113" s="45"/>
      <c r="C113" s="45">
        <v>7</v>
      </c>
      <c r="D113" s="45">
        <v>7</v>
      </c>
      <c r="E113" s="44"/>
      <c r="F113" s="44"/>
      <c r="G113" s="44">
        <v>0.57999999999999996</v>
      </c>
      <c r="H113" s="44">
        <v>1.04</v>
      </c>
      <c r="I113" s="44">
        <v>0.28999999999999998</v>
      </c>
      <c r="J113" s="44">
        <v>0.52</v>
      </c>
      <c r="K113" s="41"/>
      <c r="L113" s="42"/>
      <c r="M113" s="42"/>
      <c r="N113" s="42"/>
      <c r="O113" s="43"/>
      <c r="P113" s="43"/>
      <c r="Q113" s="43"/>
      <c r="R113" s="43"/>
    </row>
    <row r="114" spans="1:18" x14ac:dyDescent="0.2">
      <c r="A114" s="47" t="s">
        <v>1904</v>
      </c>
      <c r="B114" s="45">
        <v>36</v>
      </c>
      <c r="C114" s="45">
        <v>24</v>
      </c>
      <c r="D114" s="45">
        <v>60</v>
      </c>
      <c r="E114" s="44">
        <v>3</v>
      </c>
      <c r="F114" s="44">
        <v>5.4</v>
      </c>
      <c r="G114" s="44">
        <v>2</v>
      </c>
      <c r="H114" s="44">
        <v>3.6</v>
      </c>
      <c r="I114" s="44">
        <v>2.5</v>
      </c>
      <c r="J114" s="44">
        <v>4.5</v>
      </c>
      <c r="K114" s="41"/>
      <c r="L114" s="42"/>
      <c r="M114" s="42"/>
      <c r="N114" s="42"/>
      <c r="O114" s="43"/>
      <c r="P114" s="43"/>
      <c r="Q114" s="43"/>
      <c r="R114" s="43"/>
    </row>
    <row r="115" spans="1:18" x14ac:dyDescent="0.2">
      <c r="A115" s="47" t="s">
        <v>1903</v>
      </c>
      <c r="B115" s="45"/>
      <c r="C115" s="45">
        <v>30</v>
      </c>
      <c r="D115" s="45">
        <v>30</v>
      </c>
      <c r="E115" s="44"/>
      <c r="F115" s="44"/>
      <c r="G115" s="44">
        <v>2.5</v>
      </c>
      <c r="H115" s="44">
        <v>4.5</v>
      </c>
      <c r="I115" s="44">
        <v>1.25</v>
      </c>
      <c r="J115" s="44">
        <v>2.25</v>
      </c>
      <c r="K115" s="41"/>
      <c r="L115" s="42"/>
      <c r="M115" s="42"/>
      <c r="N115" s="42"/>
      <c r="O115" s="43"/>
      <c r="P115" s="43"/>
      <c r="Q115" s="43"/>
      <c r="R115" s="43"/>
    </row>
    <row r="116" spans="1:18" x14ac:dyDescent="0.2">
      <c r="A116" s="47" t="s">
        <v>1902</v>
      </c>
      <c r="B116" s="45">
        <v>72</v>
      </c>
      <c r="C116" s="45"/>
      <c r="D116" s="45">
        <v>72</v>
      </c>
      <c r="E116" s="44">
        <v>6</v>
      </c>
      <c r="F116" s="44">
        <v>10.8</v>
      </c>
      <c r="G116" s="44"/>
      <c r="H116" s="44"/>
      <c r="I116" s="44">
        <v>3</v>
      </c>
      <c r="J116" s="44">
        <v>5.4</v>
      </c>
      <c r="K116" s="41"/>
      <c r="L116" s="42"/>
      <c r="M116" s="42"/>
      <c r="N116" s="42"/>
      <c r="O116" s="43"/>
      <c r="P116" s="43"/>
      <c r="Q116" s="43"/>
      <c r="R116" s="43"/>
    </row>
    <row r="117" spans="1:18" x14ac:dyDescent="0.2">
      <c r="A117" s="47" t="s">
        <v>1901</v>
      </c>
      <c r="B117" s="45">
        <v>36</v>
      </c>
      <c r="C117" s="45">
        <v>72</v>
      </c>
      <c r="D117" s="45">
        <v>108</v>
      </c>
      <c r="E117" s="44">
        <v>3</v>
      </c>
      <c r="F117" s="44">
        <v>5.4</v>
      </c>
      <c r="G117" s="44">
        <v>6</v>
      </c>
      <c r="H117" s="44">
        <v>10.8</v>
      </c>
      <c r="I117" s="44">
        <v>4.5</v>
      </c>
      <c r="J117" s="44">
        <v>8.1</v>
      </c>
      <c r="K117" s="41"/>
      <c r="L117" s="42"/>
      <c r="M117" s="42"/>
      <c r="N117" s="42"/>
      <c r="O117" s="43"/>
      <c r="P117" s="43"/>
      <c r="Q117" s="43"/>
      <c r="R117" s="43"/>
    </row>
    <row r="118" spans="1:18" x14ac:dyDescent="0.2">
      <c r="A118" s="47" t="s">
        <v>1900</v>
      </c>
      <c r="B118" s="45">
        <v>24</v>
      </c>
      <c r="C118" s="45">
        <v>84</v>
      </c>
      <c r="D118" s="45">
        <v>108</v>
      </c>
      <c r="E118" s="44">
        <v>2</v>
      </c>
      <c r="F118" s="44">
        <v>3.6</v>
      </c>
      <c r="G118" s="44">
        <v>7</v>
      </c>
      <c r="H118" s="44">
        <v>12.6</v>
      </c>
      <c r="I118" s="44">
        <v>4.5</v>
      </c>
      <c r="J118" s="44">
        <v>8.1</v>
      </c>
      <c r="K118" s="41"/>
      <c r="L118" s="42"/>
      <c r="M118" s="42"/>
      <c r="N118" s="42"/>
      <c r="O118" s="43"/>
      <c r="P118" s="43"/>
      <c r="Q118" s="43"/>
      <c r="R118" s="43"/>
    </row>
    <row r="119" spans="1:18" x14ac:dyDescent="0.2">
      <c r="A119" s="47" t="s">
        <v>1899</v>
      </c>
      <c r="B119" s="45">
        <v>24</v>
      </c>
      <c r="C119" s="45">
        <v>36</v>
      </c>
      <c r="D119" s="45">
        <v>60</v>
      </c>
      <c r="E119" s="44">
        <v>2</v>
      </c>
      <c r="F119" s="44">
        <v>3.6</v>
      </c>
      <c r="G119" s="44">
        <v>3</v>
      </c>
      <c r="H119" s="44">
        <v>5.4</v>
      </c>
      <c r="I119" s="44">
        <v>2.5</v>
      </c>
      <c r="J119" s="44">
        <v>4.5</v>
      </c>
      <c r="K119" s="41"/>
      <c r="L119" s="42"/>
      <c r="M119" s="42"/>
      <c r="N119" s="42"/>
      <c r="O119" s="43"/>
      <c r="P119" s="43"/>
      <c r="Q119" s="43"/>
      <c r="R119" s="43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74803149606299213" right="0.28000000000000003" top="0.48" bottom="0.35" header="0.36" footer="0.3"/>
  <pageSetup paperSize="9" scale="62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R90"/>
  <sheetViews>
    <sheetView showGridLines="0" workbookViewId="0">
      <pane ySplit="5" topLeftCell="A6" activePane="bottomLeft" state="frozen"/>
      <selection pane="bottomLeft" activeCell="J13" sqref="J13"/>
    </sheetView>
  </sheetViews>
  <sheetFormatPr defaultColWidth="9" defaultRowHeight="23.25" x14ac:dyDescent="0.2"/>
  <cols>
    <col min="1" max="1" width="59.375" style="48" bestFit="1" customWidth="1"/>
    <col min="2" max="3" width="7.125" style="16" bestFit="1" customWidth="1"/>
    <col min="4" max="4" width="6.875" style="16" bestFit="1" customWidth="1"/>
    <col min="5" max="5" width="7.375" style="16" bestFit="1" customWidth="1"/>
    <col min="6" max="6" width="15.25" style="16" bestFit="1" customWidth="1"/>
    <col min="7" max="7" width="7.375" style="16" bestFit="1" customWidth="1"/>
    <col min="8" max="8" width="15.25" style="16" bestFit="1" customWidth="1"/>
    <col min="9" max="9" width="7.375" style="16" bestFit="1" customWidth="1"/>
    <col min="10" max="10" width="15.25" style="16" bestFit="1" customWidth="1"/>
    <col min="11" max="11" width="13.625" style="16" customWidth="1"/>
    <col min="12" max="14" width="7.375" style="16" bestFit="1" customWidth="1"/>
    <col min="15" max="15" width="12.625" style="16" customWidth="1"/>
    <col min="16" max="16" width="8" style="16" hidden="1" customWidth="1"/>
    <col min="17" max="17" width="11.25" style="16" hidden="1" customWidth="1"/>
    <col min="18" max="18" width="9.75" style="16" bestFit="1" customWidth="1"/>
    <col min="19" max="16384" width="9" style="16"/>
  </cols>
  <sheetData>
    <row r="1" spans="1:18" s="171" customFormat="1" ht="29.25" x14ac:dyDescent="0.2">
      <c r="A1" s="168" t="s">
        <v>2885</v>
      </c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380" t="s">
        <v>4</v>
      </c>
      <c r="L2" s="384" t="s">
        <v>5</v>
      </c>
      <c r="M2" s="385"/>
      <c r="N2" s="386"/>
      <c r="O2" s="390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380"/>
      <c r="L3" s="387"/>
      <c r="M3" s="388"/>
      <c r="N3" s="389"/>
      <c r="O3" s="390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381"/>
      <c r="L4" s="20" t="s">
        <v>10</v>
      </c>
      <c r="M4" s="20" t="s">
        <v>11</v>
      </c>
      <c r="N4" s="20" t="s">
        <v>12</v>
      </c>
      <c r="O4" s="391"/>
      <c r="P4" s="393"/>
      <c r="Q4" s="393"/>
      <c r="R4" s="393"/>
    </row>
    <row r="5" spans="1:18" s="49" customFormat="1" ht="26.25" x14ac:dyDescent="0.2">
      <c r="A5" s="75" t="s">
        <v>1893</v>
      </c>
      <c r="B5" s="76"/>
      <c r="C5" s="76"/>
      <c r="D5" s="76"/>
      <c r="E5" s="77"/>
      <c r="F5" s="77"/>
      <c r="G5" s="77"/>
      <c r="H5" s="77"/>
      <c r="I5" s="77"/>
      <c r="J5" s="77"/>
      <c r="K5" s="146">
        <v>11</v>
      </c>
      <c r="L5" s="78"/>
      <c r="M5" s="78"/>
      <c r="N5" s="78"/>
      <c r="O5" s="79"/>
      <c r="P5" s="79"/>
      <c r="Q5" s="79"/>
      <c r="R5" s="79"/>
    </row>
    <row r="6" spans="1:18" s="49" customFormat="1" ht="26.25" x14ac:dyDescent="0.2">
      <c r="A6" s="110" t="s">
        <v>880</v>
      </c>
      <c r="B6" s="148">
        <v>259</v>
      </c>
      <c r="C6" s="148">
        <v>349</v>
      </c>
      <c r="D6" s="148">
        <v>608</v>
      </c>
      <c r="E6" s="148"/>
      <c r="F6" s="148">
        <v>43.12</v>
      </c>
      <c r="G6" s="148"/>
      <c r="H6" s="148">
        <v>43.12</v>
      </c>
      <c r="I6" s="148"/>
      <c r="J6" s="148">
        <v>43.12</v>
      </c>
      <c r="K6" s="148">
        <v>3</v>
      </c>
      <c r="L6" s="148">
        <v>14.37</v>
      </c>
      <c r="M6" s="148">
        <v>14.37</v>
      </c>
      <c r="N6" s="148">
        <v>14.37</v>
      </c>
      <c r="O6" s="148">
        <v>20</v>
      </c>
      <c r="P6" s="148">
        <v>-28.15</v>
      </c>
      <c r="Q6" s="148">
        <v>5</v>
      </c>
      <c r="R6" s="149">
        <v>5.5555555555555552E-2</v>
      </c>
    </row>
    <row r="7" spans="1:18" s="17" customFormat="1" x14ac:dyDescent="0.2">
      <c r="A7" s="65" t="s">
        <v>89</v>
      </c>
      <c r="B7" s="102">
        <v>132</v>
      </c>
      <c r="C7" s="102">
        <v>179</v>
      </c>
      <c r="D7" s="102">
        <v>311</v>
      </c>
      <c r="E7" s="102">
        <v>10.99</v>
      </c>
      <c r="F7" s="102">
        <v>21.98</v>
      </c>
      <c r="G7" s="102">
        <v>14.91</v>
      </c>
      <c r="H7" s="102">
        <v>21.98</v>
      </c>
      <c r="I7" s="102">
        <v>12.96</v>
      </c>
      <c r="J7" s="102">
        <v>21.98</v>
      </c>
      <c r="K7" s="102"/>
      <c r="L7" s="102"/>
      <c r="M7" s="102"/>
      <c r="N7" s="102"/>
      <c r="O7" s="102"/>
      <c r="P7" s="102"/>
      <c r="Q7" s="102"/>
      <c r="R7" s="102"/>
    </row>
    <row r="8" spans="1:18" x14ac:dyDescent="0.2">
      <c r="A8" s="64" t="s">
        <v>2862</v>
      </c>
      <c r="B8" s="74">
        <v>132</v>
      </c>
      <c r="C8" s="74">
        <v>179</v>
      </c>
      <c r="D8" s="74">
        <v>311</v>
      </c>
      <c r="E8" s="70">
        <v>10.99</v>
      </c>
      <c r="F8" s="70">
        <v>21.98</v>
      </c>
      <c r="G8" s="70">
        <v>14.91</v>
      </c>
      <c r="H8" s="70">
        <v>21.98</v>
      </c>
      <c r="I8" s="70">
        <v>12.96</v>
      </c>
      <c r="J8" s="70">
        <v>21.98</v>
      </c>
      <c r="K8" s="71"/>
      <c r="L8" s="72"/>
      <c r="M8" s="72"/>
      <c r="N8" s="72"/>
      <c r="O8" s="73"/>
      <c r="P8" s="73"/>
      <c r="Q8" s="73"/>
      <c r="R8" s="73"/>
    </row>
    <row r="9" spans="1:18" x14ac:dyDescent="0.2">
      <c r="A9" s="47" t="s">
        <v>2872</v>
      </c>
      <c r="B9" s="45">
        <v>3</v>
      </c>
      <c r="C9" s="45">
        <v>9</v>
      </c>
      <c r="D9" s="45">
        <v>12</v>
      </c>
      <c r="E9" s="44">
        <v>0.25</v>
      </c>
      <c r="F9" s="44">
        <v>0.5</v>
      </c>
      <c r="G9" s="44">
        <v>0.75</v>
      </c>
      <c r="H9" s="44">
        <v>0.5</v>
      </c>
      <c r="I9" s="44">
        <v>0.5</v>
      </c>
      <c r="J9" s="44">
        <v>0.5</v>
      </c>
      <c r="K9" s="41"/>
      <c r="L9" s="42"/>
      <c r="M9" s="42"/>
      <c r="N9" s="42"/>
      <c r="O9" s="43"/>
      <c r="P9" s="43"/>
      <c r="Q9" s="43"/>
      <c r="R9" s="43"/>
    </row>
    <row r="10" spans="1:18" x14ac:dyDescent="0.2">
      <c r="A10" s="47" t="s">
        <v>2871</v>
      </c>
      <c r="B10" s="45"/>
      <c r="C10" s="45">
        <v>15</v>
      </c>
      <c r="D10" s="45">
        <v>15</v>
      </c>
      <c r="E10" s="44"/>
      <c r="F10" s="44"/>
      <c r="G10" s="44">
        <v>1.25</v>
      </c>
      <c r="H10" s="44"/>
      <c r="I10" s="44">
        <v>0.63</v>
      </c>
      <c r="J10" s="44"/>
      <c r="K10" s="41"/>
      <c r="L10" s="42"/>
      <c r="M10" s="42"/>
      <c r="N10" s="42"/>
      <c r="O10" s="43"/>
      <c r="P10" s="43"/>
      <c r="Q10" s="43"/>
      <c r="R10" s="43"/>
    </row>
    <row r="11" spans="1:18" x14ac:dyDescent="0.2">
      <c r="A11" s="47" t="s">
        <v>2870</v>
      </c>
      <c r="B11" s="45">
        <v>1</v>
      </c>
      <c r="C11" s="45">
        <v>3</v>
      </c>
      <c r="D11" s="45">
        <v>4</v>
      </c>
      <c r="E11" s="44">
        <v>0.08</v>
      </c>
      <c r="F11" s="44">
        <v>0.16</v>
      </c>
      <c r="G11" s="44">
        <v>0.25</v>
      </c>
      <c r="H11" s="44">
        <v>0.16</v>
      </c>
      <c r="I11" s="44">
        <v>0.17</v>
      </c>
      <c r="J11" s="44">
        <v>0.16</v>
      </c>
      <c r="K11" s="41"/>
      <c r="L11" s="42"/>
      <c r="M11" s="42"/>
      <c r="N11" s="42"/>
      <c r="O11" s="43"/>
      <c r="P11" s="43"/>
      <c r="Q11" s="43"/>
      <c r="R11" s="43"/>
    </row>
    <row r="12" spans="1:18" x14ac:dyDescent="0.2">
      <c r="A12" s="47" t="s">
        <v>2869</v>
      </c>
      <c r="B12" s="45">
        <v>1</v>
      </c>
      <c r="C12" s="45">
        <v>1</v>
      </c>
      <c r="D12" s="45">
        <v>2</v>
      </c>
      <c r="E12" s="44">
        <v>0.08</v>
      </c>
      <c r="F12" s="44">
        <v>0.16</v>
      </c>
      <c r="G12" s="44">
        <v>0.08</v>
      </c>
      <c r="H12" s="44">
        <v>0.16</v>
      </c>
      <c r="I12" s="44">
        <v>0.08</v>
      </c>
      <c r="J12" s="44">
        <v>0.16</v>
      </c>
      <c r="K12" s="41"/>
      <c r="L12" s="42"/>
      <c r="M12" s="42"/>
      <c r="N12" s="42"/>
      <c r="O12" s="43"/>
      <c r="P12" s="43"/>
      <c r="Q12" s="43"/>
      <c r="R12" s="43"/>
    </row>
    <row r="13" spans="1:18" x14ac:dyDescent="0.2">
      <c r="A13" s="47" t="s">
        <v>2868</v>
      </c>
      <c r="B13" s="45">
        <v>6</v>
      </c>
      <c r="C13" s="45">
        <v>1</v>
      </c>
      <c r="D13" s="45">
        <v>7</v>
      </c>
      <c r="E13" s="44">
        <v>0.5</v>
      </c>
      <c r="F13" s="44">
        <v>1</v>
      </c>
      <c r="G13" s="44">
        <v>0.08</v>
      </c>
      <c r="H13" s="44">
        <v>1</v>
      </c>
      <c r="I13" s="44">
        <v>0.28999999999999998</v>
      </c>
      <c r="J13" s="44">
        <v>1</v>
      </c>
      <c r="K13" s="41"/>
      <c r="L13" s="42"/>
      <c r="M13" s="42"/>
      <c r="N13" s="42"/>
      <c r="O13" s="43"/>
      <c r="P13" s="43"/>
      <c r="Q13" s="43"/>
      <c r="R13" s="43"/>
    </row>
    <row r="14" spans="1:18" x14ac:dyDescent="0.2">
      <c r="A14" s="47" t="s">
        <v>2867</v>
      </c>
      <c r="B14" s="45">
        <v>1</v>
      </c>
      <c r="C14" s="45">
        <v>6</v>
      </c>
      <c r="D14" s="45">
        <v>7</v>
      </c>
      <c r="E14" s="44">
        <v>0.08</v>
      </c>
      <c r="F14" s="44">
        <v>0.16</v>
      </c>
      <c r="G14" s="44">
        <v>0.5</v>
      </c>
      <c r="H14" s="44">
        <v>0.16</v>
      </c>
      <c r="I14" s="44">
        <v>0.28999999999999998</v>
      </c>
      <c r="J14" s="44">
        <v>0.16</v>
      </c>
      <c r="K14" s="41"/>
      <c r="L14" s="42"/>
      <c r="M14" s="42"/>
      <c r="N14" s="42"/>
      <c r="O14" s="43"/>
      <c r="P14" s="43"/>
      <c r="Q14" s="43"/>
      <c r="R14" s="43"/>
    </row>
    <row r="15" spans="1:18" x14ac:dyDescent="0.2">
      <c r="A15" s="47" t="s">
        <v>2866</v>
      </c>
      <c r="B15" s="45">
        <v>6</v>
      </c>
      <c r="C15" s="45">
        <v>18</v>
      </c>
      <c r="D15" s="45">
        <v>24</v>
      </c>
      <c r="E15" s="44">
        <v>0.5</v>
      </c>
      <c r="F15" s="44">
        <v>1</v>
      </c>
      <c r="G15" s="44">
        <v>1.5</v>
      </c>
      <c r="H15" s="44">
        <v>1</v>
      </c>
      <c r="I15" s="44">
        <v>1</v>
      </c>
      <c r="J15" s="44">
        <v>1</v>
      </c>
      <c r="K15" s="41"/>
      <c r="L15" s="42"/>
      <c r="M15" s="42"/>
      <c r="N15" s="42"/>
      <c r="O15" s="43"/>
      <c r="P15" s="43"/>
      <c r="Q15" s="43"/>
      <c r="R15" s="43"/>
    </row>
    <row r="16" spans="1:18" x14ac:dyDescent="0.2">
      <c r="A16" s="47" t="s">
        <v>2865</v>
      </c>
      <c r="B16" s="45">
        <v>6</v>
      </c>
      <c r="C16" s="45">
        <v>6</v>
      </c>
      <c r="D16" s="45">
        <v>12</v>
      </c>
      <c r="E16" s="44">
        <v>0.5</v>
      </c>
      <c r="F16" s="44">
        <v>1</v>
      </c>
      <c r="G16" s="44">
        <v>0.5</v>
      </c>
      <c r="H16" s="44">
        <v>1</v>
      </c>
      <c r="I16" s="44">
        <v>0.5</v>
      </c>
      <c r="J16" s="44">
        <v>1</v>
      </c>
      <c r="K16" s="41"/>
      <c r="L16" s="42"/>
      <c r="M16" s="42"/>
      <c r="N16" s="42"/>
      <c r="O16" s="43"/>
      <c r="P16" s="43"/>
      <c r="Q16" s="43"/>
      <c r="R16" s="43"/>
    </row>
    <row r="17" spans="1:18" x14ac:dyDescent="0.2">
      <c r="A17" s="47" t="s">
        <v>2864</v>
      </c>
      <c r="B17" s="45">
        <v>72</v>
      </c>
      <c r="C17" s="45">
        <v>12</v>
      </c>
      <c r="D17" s="45">
        <v>84</v>
      </c>
      <c r="E17" s="44">
        <v>6</v>
      </c>
      <c r="F17" s="44">
        <v>12</v>
      </c>
      <c r="G17" s="44">
        <v>1</v>
      </c>
      <c r="H17" s="44">
        <v>12</v>
      </c>
      <c r="I17" s="44">
        <v>3.5</v>
      </c>
      <c r="J17" s="44">
        <v>12</v>
      </c>
      <c r="K17" s="41"/>
      <c r="L17" s="42"/>
      <c r="M17" s="42"/>
      <c r="N17" s="42"/>
      <c r="O17" s="43"/>
      <c r="P17" s="43"/>
      <c r="Q17" s="43"/>
      <c r="R17" s="43"/>
    </row>
    <row r="18" spans="1:18" x14ac:dyDescent="0.2">
      <c r="A18" s="47" t="s">
        <v>2863</v>
      </c>
      <c r="B18" s="45">
        <v>36</v>
      </c>
      <c r="C18" s="45">
        <v>108</v>
      </c>
      <c r="D18" s="45">
        <v>144</v>
      </c>
      <c r="E18" s="44">
        <v>3</v>
      </c>
      <c r="F18" s="44">
        <v>6</v>
      </c>
      <c r="G18" s="44">
        <v>9</v>
      </c>
      <c r="H18" s="44">
        <v>6</v>
      </c>
      <c r="I18" s="44">
        <v>6</v>
      </c>
      <c r="J18" s="44">
        <v>6</v>
      </c>
      <c r="K18" s="41"/>
      <c r="L18" s="42"/>
      <c r="M18" s="42"/>
      <c r="N18" s="42"/>
      <c r="O18" s="43"/>
      <c r="P18" s="43"/>
      <c r="Q18" s="43"/>
      <c r="R18" s="43"/>
    </row>
    <row r="19" spans="1:18" x14ac:dyDescent="0.2">
      <c r="A19" s="65" t="s">
        <v>93</v>
      </c>
      <c r="B19" s="102">
        <v>127</v>
      </c>
      <c r="C19" s="102">
        <v>170</v>
      </c>
      <c r="D19" s="102">
        <v>297</v>
      </c>
      <c r="E19" s="102">
        <v>10.57</v>
      </c>
      <c r="F19" s="102">
        <v>21.14</v>
      </c>
      <c r="G19" s="102">
        <v>14.16</v>
      </c>
      <c r="H19" s="102">
        <v>21.14</v>
      </c>
      <c r="I19" s="102">
        <v>12.37</v>
      </c>
      <c r="J19" s="102">
        <v>21.14</v>
      </c>
      <c r="K19" s="102"/>
      <c r="L19" s="102"/>
      <c r="M19" s="102"/>
      <c r="N19" s="102"/>
      <c r="O19" s="102"/>
      <c r="P19" s="102"/>
      <c r="Q19" s="102"/>
      <c r="R19" s="102"/>
    </row>
    <row r="20" spans="1:18" x14ac:dyDescent="0.2">
      <c r="A20" s="64" t="s">
        <v>2862</v>
      </c>
      <c r="B20" s="74">
        <v>127</v>
      </c>
      <c r="C20" s="74">
        <v>170</v>
      </c>
      <c r="D20" s="74">
        <v>297</v>
      </c>
      <c r="E20" s="70">
        <v>10.57</v>
      </c>
      <c r="F20" s="70">
        <v>21.14</v>
      </c>
      <c r="G20" s="70">
        <v>14.16</v>
      </c>
      <c r="H20" s="70">
        <v>21.14</v>
      </c>
      <c r="I20" s="70">
        <v>12.37</v>
      </c>
      <c r="J20" s="70">
        <v>21.14</v>
      </c>
      <c r="K20" s="71"/>
      <c r="L20" s="72"/>
      <c r="M20" s="72"/>
      <c r="N20" s="72"/>
      <c r="O20" s="73"/>
      <c r="P20" s="73"/>
      <c r="Q20" s="73"/>
      <c r="R20" s="73"/>
    </row>
    <row r="21" spans="1:18" x14ac:dyDescent="0.2">
      <c r="A21" s="47" t="s">
        <v>2861</v>
      </c>
      <c r="B21" s="45">
        <v>3</v>
      </c>
      <c r="C21" s="45"/>
      <c r="D21" s="45">
        <v>3</v>
      </c>
      <c r="E21" s="44">
        <v>0.25</v>
      </c>
      <c r="F21" s="44">
        <v>0.5</v>
      </c>
      <c r="G21" s="44"/>
      <c r="H21" s="44">
        <v>0.5</v>
      </c>
      <c r="I21" s="44">
        <v>0.13</v>
      </c>
      <c r="J21" s="44">
        <v>0.5</v>
      </c>
      <c r="K21" s="41"/>
      <c r="L21" s="42"/>
      <c r="M21" s="42"/>
      <c r="N21" s="42"/>
      <c r="O21" s="43"/>
      <c r="P21" s="43"/>
      <c r="Q21" s="43"/>
      <c r="R21" s="43"/>
    </row>
    <row r="22" spans="1:18" x14ac:dyDescent="0.2">
      <c r="A22" s="47" t="s">
        <v>2860</v>
      </c>
      <c r="B22" s="45">
        <v>1</v>
      </c>
      <c r="C22" s="45"/>
      <c r="D22" s="45">
        <v>1</v>
      </c>
      <c r="E22" s="44">
        <v>0.08</v>
      </c>
      <c r="F22" s="44">
        <v>0.16</v>
      </c>
      <c r="G22" s="44"/>
      <c r="H22" s="44">
        <v>0.16</v>
      </c>
      <c r="I22" s="44">
        <v>0.04</v>
      </c>
      <c r="J22" s="44">
        <v>0.16</v>
      </c>
      <c r="K22" s="41"/>
      <c r="L22" s="42"/>
      <c r="M22" s="42"/>
      <c r="N22" s="42"/>
      <c r="O22" s="43"/>
      <c r="P22" s="43"/>
      <c r="Q22" s="43"/>
      <c r="R22" s="43"/>
    </row>
    <row r="23" spans="1:18" x14ac:dyDescent="0.2">
      <c r="A23" s="47" t="s">
        <v>2859</v>
      </c>
      <c r="B23" s="45">
        <v>1</v>
      </c>
      <c r="C23" s="45">
        <v>1</v>
      </c>
      <c r="D23" s="45">
        <v>2</v>
      </c>
      <c r="E23" s="44">
        <v>0.08</v>
      </c>
      <c r="F23" s="44">
        <v>0.16</v>
      </c>
      <c r="G23" s="44">
        <v>0.08</v>
      </c>
      <c r="H23" s="44">
        <v>0.16</v>
      </c>
      <c r="I23" s="44">
        <v>0.08</v>
      </c>
      <c r="J23" s="44">
        <v>0.16</v>
      </c>
      <c r="K23" s="41"/>
      <c r="L23" s="42"/>
      <c r="M23" s="42"/>
      <c r="N23" s="42"/>
      <c r="O23" s="43"/>
      <c r="P23" s="43"/>
      <c r="Q23" s="43"/>
      <c r="R23" s="43"/>
    </row>
    <row r="24" spans="1:18" x14ac:dyDescent="0.2">
      <c r="A24" s="47" t="s">
        <v>2858</v>
      </c>
      <c r="B24" s="45">
        <v>12</v>
      </c>
      <c r="C24" s="45">
        <v>1</v>
      </c>
      <c r="D24" s="45">
        <v>13</v>
      </c>
      <c r="E24" s="44">
        <v>1</v>
      </c>
      <c r="F24" s="44">
        <v>2</v>
      </c>
      <c r="G24" s="44">
        <v>0.08</v>
      </c>
      <c r="H24" s="44">
        <v>2</v>
      </c>
      <c r="I24" s="44">
        <v>0.54</v>
      </c>
      <c r="J24" s="44">
        <v>2</v>
      </c>
      <c r="K24" s="41"/>
      <c r="L24" s="42"/>
      <c r="M24" s="42"/>
      <c r="N24" s="42"/>
      <c r="O24" s="43"/>
      <c r="P24" s="43"/>
      <c r="Q24" s="43"/>
      <c r="R24" s="43"/>
    </row>
    <row r="25" spans="1:18" x14ac:dyDescent="0.2">
      <c r="A25" s="47" t="s">
        <v>2857</v>
      </c>
      <c r="B25" s="45">
        <v>1</v>
      </c>
      <c r="C25" s="45">
        <v>11</v>
      </c>
      <c r="D25" s="45">
        <v>12</v>
      </c>
      <c r="E25" s="44">
        <v>0.08</v>
      </c>
      <c r="F25" s="44">
        <v>0.16</v>
      </c>
      <c r="G25" s="44">
        <v>0.92</v>
      </c>
      <c r="H25" s="44">
        <v>0.16</v>
      </c>
      <c r="I25" s="44">
        <v>0.5</v>
      </c>
      <c r="J25" s="44">
        <v>0.16</v>
      </c>
      <c r="K25" s="41"/>
      <c r="L25" s="42"/>
      <c r="M25" s="42"/>
      <c r="N25" s="42"/>
      <c r="O25" s="43"/>
      <c r="P25" s="43"/>
      <c r="Q25" s="43"/>
      <c r="R25" s="43"/>
    </row>
    <row r="26" spans="1:18" x14ac:dyDescent="0.2">
      <c r="A26" s="47" t="s">
        <v>2856</v>
      </c>
      <c r="B26" s="45">
        <v>1</v>
      </c>
      <c r="C26" s="45">
        <v>1</v>
      </c>
      <c r="D26" s="45">
        <v>2</v>
      </c>
      <c r="E26" s="44">
        <v>0.08</v>
      </c>
      <c r="F26" s="44">
        <v>0.16</v>
      </c>
      <c r="G26" s="44">
        <v>0.08</v>
      </c>
      <c r="H26" s="44">
        <v>0.16</v>
      </c>
      <c r="I26" s="44">
        <v>0.08</v>
      </c>
      <c r="J26" s="44">
        <v>0.16</v>
      </c>
      <c r="K26" s="41"/>
      <c r="L26" s="42"/>
      <c r="M26" s="42"/>
      <c r="N26" s="42"/>
      <c r="O26" s="43"/>
      <c r="P26" s="43"/>
      <c r="Q26" s="43"/>
      <c r="R26" s="43"/>
    </row>
    <row r="27" spans="1:18" x14ac:dyDescent="0.2">
      <c r="A27" s="47" t="s">
        <v>2855</v>
      </c>
      <c r="B27" s="45">
        <v>6</v>
      </c>
      <c r="C27" s="45"/>
      <c r="D27" s="45">
        <v>6</v>
      </c>
      <c r="E27" s="44">
        <v>0.5</v>
      </c>
      <c r="F27" s="44">
        <v>1</v>
      </c>
      <c r="G27" s="44"/>
      <c r="H27" s="44">
        <v>1</v>
      </c>
      <c r="I27" s="44">
        <v>0.25</v>
      </c>
      <c r="J27" s="44">
        <v>1</v>
      </c>
      <c r="K27" s="41"/>
      <c r="L27" s="42"/>
      <c r="M27" s="42"/>
      <c r="N27" s="42"/>
      <c r="O27" s="43"/>
      <c r="P27" s="43"/>
      <c r="Q27" s="43"/>
      <c r="R27" s="43"/>
    </row>
    <row r="28" spans="1:18" x14ac:dyDescent="0.2">
      <c r="A28" s="47" t="s">
        <v>2854</v>
      </c>
      <c r="B28" s="45">
        <v>6</v>
      </c>
      <c r="C28" s="45">
        <v>6</v>
      </c>
      <c r="D28" s="45">
        <v>12</v>
      </c>
      <c r="E28" s="44">
        <v>0.5</v>
      </c>
      <c r="F28" s="44">
        <v>1</v>
      </c>
      <c r="G28" s="44">
        <v>0.5</v>
      </c>
      <c r="H28" s="44">
        <v>1</v>
      </c>
      <c r="I28" s="44">
        <v>0.5</v>
      </c>
      <c r="J28" s="44">
        <v>1</v>
      </c>
      <c r="K28" s="41"/>
      <c r="L28" s="42"/>
      <c r="M28" s="42"/>
      <c r="N28" s="42"/>
      <c r="O28" s="43"/>
      <c r="P28" s="43"/>
      <c r="Q28" s="43"/>
      <c r="R28" s="43"/>
    </row>
    <row r="29" spans="1:18" x14ac:dyDescent="0.2">
      <c r="A29" s="47" t="s">
        <v>2853</v>
      </c>
      <c r="B29" s="45">
        <v>72</v>
      </c>
      <c r="C29" s="45">
        <v>6</v>
      </c>
      <c r="D29" s="45">
        <v>78</v>
      </c>
      <c r="E29" s="44">
        <v>6</v>
      </c>
      <c r="F29" s="44">
        <v>12</v>
      </c>
      <c r="G29" s="44">
        <v>0.5</v>
      </c>
      <c r="H29" s="44">
        <v>12</v>
      </c>
      <c r="I29" s="44">
        <v>3.25</v>
      </c>
      <c r="J29" s="44">
        <v>12</v>
      </c>
      <c r="K29" s="41"/>
      <c r="L29" s="42"/>
      <c r="M29" s="42"/>
      <c r="N29" s="42"/>
      <c r="O29" s="43"/>
      <c r="P29" s="43"/>
      <c r="Q29" s="43"/>
      <c r="R29" s="43"/>
    </row>
    <row r="30" spans="1:18" x14ac:dyDescent="0.2">
      <c r="A30" s="47" t="s">
        <v>2852</v>
      </c>
      <c r="B30" s="45">
        <v>12</v>
      </c>
      <c r="C30" s="45">
        <v>132</v>
      </c>
      <c r="D30" s="45">
        <v>144</v>
      </c>
      <c r="E30" s="44">
        <v>1</v>
      </c>
      <c r="F30" s="44">
        <v>2</v>
      </c>
      <c r="G30" s="44">
        <v>11</v>
      </c>
      <c r="H30" s="44">
        <v>2</v>
      </c>
      <c r="I30" s="44">
        <v>6</v>
      </c>
      <c r="J30" s="44">
        <v>2</v>
      </c>
      <c r="K30" s="41"/>
      <c r="L30" s="42"/>
      <c r="M30" s="42"/>
      <c r="N30" s="42"/>
      <c r="O30" s="43"/>
      <c r="P30" s="43"/>
      <c r="Q30" s="43"/>
      <c r="R30" s="43"/>
    </row>
    <row r="31" spans="1:18" x14ac:dyDescent="0.2">
      <c r="A31" s="47" t="s">
        <v>2851</v>
      </c>
      <c r="B31" s="45">
        <v>12</v>
      </c>
      <c r="C31" s="45">
        <v>12</v>
      </c>
      <c r="D31" s="45">
        <v>24</v>
      </c>
      <c r="E31" s="44">
        <v>1</v>
      </c>
      <c r="F31" s="44">
        <v>2</v>
      </c>
      <c r="G31" s="44">
        <v>1</v>
      </c>
      <c r="H31" s="44">
        <v>2</v>
      </c>
      <c r="I31" s="44">
        <v>1</v>
      </c>
      <c r="J31" s="44">
        <v>2</v>
      </c>
      <c r="K31" s="41"/>
      <c r="L31" s="42"/>
      <c r="M31" s="42"/>
      <c r="N31" s="42"/>
      <c r="O31" s="43"/>
      <c r="P31" s="43"/>
      <c r="Q31" s="43"/>
      <c r="R31" s="43"/>
    </row>
    <row r="32" spans="1:18" ht="26.25" x14ac:dyDescent="0.2">
      <c r="A32" s="110" t="s">
        <v>16</v>
      </c>
      <c r="B32" s="148">
        <v>928</v>
      </c>
      <c r="C32" s="148">
        <v>726</v>
      </c>
      <c r="D32" s="147">
        <v>1654</v>
      </c>
      <c r="E32" s="148"/>
      <c r="F32" s="148">
        <v>139.18</v>
      </c>
      <c r="G32" s="148"/>
      <c r="H32" s="148">
        <v>108.9</v>
      </c>
      <c r="I32" s="148"/>
      <c r="J32" s="148">
        <v>124.16</v>
      </c>
      <c r="K32" s="148">
        <v>8</v>
      </c>
      <c r="L32" s="148">
        <v>17.399999999999999</v>
      </c>
      <c r="M32" s="148">
        <v>13.61</v>
      </c>
      <c r="N32" s="148">
        <v>15.52</v>
      </c>
      <c r="O32" s="148">
        <v>25</v>
      </c>
      <c r="P32" s="148">
        <v>-37.92</v>
      </c>
      <c r="Q32" s="148">
        <v>5</v>
      </c>
      <c r="R32" s="149">
        <v>5.9027777777777783E-2</v>
      </c>
    </row>
    <row r="33" spans="1:18" x14ac:dyDescent="0.2">
      <c r="A33" s="65" t="s">
        <v>89</v>
      </c>
      <c r="B33" s="102">
        <v>370</v>
      </c>
      <c r="C33" s="102">
        <v>177</v>
      </c>
      <c r="D33" s="102">
        <v>547</v>
      </c>
      <c r="E33" s="102">
        <v>30.83</v>
      </c>
      <c r="F33" s="102">
        <v>55.49</v>
      </c>
      <c r="G33" s="102">
        <v>14.75</v>
      </c>
      <c r="H33" s="102">
        <v>26.55</v>
      </c>
      <c r="I33" s="102">
        <v>22.83</v>
      </c>
      <c r="J33" s="102">
        <v>41.09</v>
      </c>
      <c r="K33" s="102"/>
      <c r="L33" s="102"/>
      <c r="M33" s="102"/>
      <c r="N33" s="102"/>
      <c r="O33" s="102"/>
      <c r="P33" s="102"/>
      <c r="Q33" s="102"/>
      <c r="R33" s="102"/>
    </row>
    <row r="34" spans="1:18" x14ac:dyDescent="0.2">
      <c r="A34" s="64" t="s">
        <v>2827</v>
      </c>
      <c r="B34" s="74">
        <v>25</v>
      </c>
      <c r="C34" s="74">
        <v>25</v>
      </c>
      <c r="D34" s="74">
        <v>50</v>
      </c>
      <c r="E34" s="70">
        <v>2.08</v>
      </c>
      <c r="F34" s="70">
        <v>3.74</v>
      </c>
      <c r="G34" s="70">
        <v>2.08</v>
      </c>
      <c r="H34" s="70">
        <v>3.74</v>
      </c>
      <c r="I34" s="70">
        <v>2.09</v>
      </c>
      <c r="J34" s="70">
        <v>3.76</v>
      </c>
      <c r="K34" s="71"/>
      <c r="L34" s="72"/>
      <c r="M34" s="72"/>
      <c r="N34" s="72"/>
      <c r="O34" s="73"/>
      <c r="P34" s="73"/>
      <c r="Q34" s="73"/>
      <c r="R34" s="73"/>
    </row>
    <row r="35" spans="1:18" x14ac:dyDescent="0.2">
      <c r="A35" s="47" t="s">
        <v>2850</v>
      </c>
      <c r="B35" s="45">
        <v>3</v>
      </c>
      <c r="C35" s="45"/>
      <c r="D35" s="45">
        <v>3</v>
      </c>
      <c r="E35" s="44">
        <v>0.25</v>
      </c>
      <c r="F35" s="44">
        <v>0.45</v>
      </c>
      <c r="G35" s="44"/>
      <c r="H35" s="44"/>
      <c r="I35" s="44">
        <v>0.13</v>
      </c>
      <c r="J35" s="44">
        <v>0.23</v>
      </c>
      <c r="K35" s="41"/>
      <c r="L35" s="42"/>
      <c r="M35" s="42"/>
      <c r="N35" s="42"/>
      <c r="O35" s="43"/>
      <c r="P35" s="43"/>
      <c r="Q35" s="43"/>
      <c r="R35" s="43"/>
    </row>
    <row r="36" spans="1:18" x14ac:dyDescent="0.2">
      <c r="A36" s="47" t="s">
        <v>2849</v>
      </c>
      <c r="B36" s="45">
        <v>3</v>
      </c>
      <c r="C36" s="45"/>
      <c r="D36" s="45">
        <v>3</v>
      </c>
      <c r="E36" s="44">
        <v>0.25</v>
      </c>
      <c r="F36" s="44">
        <v>0.45</v>
      </c>
      <c r="G36" s="44"/>
      <c r="H36" s="44"/>
      <c r="I36" s="44">
        <v>0.13</v>
      </c>
      <c r="J36" s="44">
        <v>0.23</v>
      </c>
      <c r="K36" s="41"/>
      <c r="L36" s="42"/>
      <c r="M36" s="42"/>
      <c r="N36" s="42"/>
      <c r="O36" s="43"/>
      <c r="P36" s="43"/>
      <c r="Q36" s="43"/>
      <c r="R36" s="43"/>
    </row>
    <row r="37" spans="1:18" x14ac:dyDescent="0.2">
      <c r="A37" s="47" t="s">
        <v>2848</v>
      </c>
      <c r="B37" s="45">
        <v>1</v>
      </c>
      <c r="C37" s="45"/>
      <c r="D37" s="45">
        <v>1</v>
      </c>
      <c r="E37" s="44">
        <v>0.08</v>
      </c>
      <c r="F37" s="44">
        <v>0.14000000000000001</v>
      </c>
      <c r="G37" s="44"/>
      <c r="H37" s="44"/>
      <c r="I37" s="44">
        <v>0.04</v>
      </c>
      <c r="J37" s="44">
        <v>7.0000000000000007E-2</v>
      </c>
      <c r="K37" s="41"/>
      <c r="L37" s="42"/>
      <c r="M37" s="42"/>
      <c r="N37" s="42"/>
      <c r="O37" s="43"/>
      <c r="P37" s="43"/>
      <c r="Q37" s="43"/>
      <c r="R37" s="43"/>
    </row>
    <row r="38" spans="1:18" x14ac:dyDescent="0.2">
      <c r="A38" s="47" t="s">
        <v>2847</v>
      </c>
      <c r="B38" s="45"/>
      <c r="C38" s="45">
        <v>1</v>
      </c>
      <c r="D38" s="45">
        <v>1</v>
      </c>
      <c r="E38" s="44"/>
      <c r="F38" s="44"/>
      <c r="G38" s="44">
        <v>0.08</v>
      </c>
      <c r="H38" s="44">
        <v>0.14000000000000001</v>
      </c>
      <c r="I38" s="44">
        <v>0.04</v>
      </c>
      <c r="J38" s="44">
        <v>7.0000000000000007E-2</v>
      </c>
      <c r="K38" s="41"/>
      <c r="L38" s="42"/>
      <c r="M38" s="42"/>
      <c r="N38" s="42"/>
      <c r="O38" s="43"/>
      <c r="P38" s="43"/>
      <c r="Q38" s="43"/>
      <c r="R38" s="43"/>
    </row>
    <row r="39" spans="1:18" x14ac:dyDescent="0.2">
      <c r="A39" s="47" t="s">
        <v>2846</v>
      </c>
      <c r="B39" s="45">
        <v>6</v>
      </c>
      <c r="C39" s="45"/>
      <c r="D39" s="45">
        <v>6</v>
      </c>
      <c r="E39" s="44">
        <v>0.5</v>
      </c>
      <c r="F39" s="44">
        <v>0.9</v>
      </c>
      <c r="G39" s="44"/>
      <c r="H39" s="44"/>
      <c r="I39" s="44">
        <v>0.25</v>
      </c>
      <c r="J39" s="44">
        <v>0.45</v>
      </c>
      <c r="K39" s="41"/>
      <c r="L39" s="42"/>
      <c r="M39" s="42"/>
      <c r="N39" s="42"/>
      <c r="O39" s="43"/>
      <c r="P39" s="43"/>
      <c r="Q39" s="43"/>
      <c r="R39" s="43"/>
    </row>
    <row r="40" spans="1:18" x14ac:dyDescent="0.2">
      <c r="A40" s="47" t="s">
        <v>2845</v>
      </c>
      <c r="B40" s="45"/>
      <c r="C40" s="45">
        <v>12</v>
      </c>
      <c r="D40" s="45">
        <v>12</v>
      </c>
      <c r="E40" s="44"/>
      <c r="F40" s="44"/>
      <c r="G40" s="44">
        <v>1</v>
      </c>
      <c r="H40" s="44">
        <v>1.8</v>
      </c>
      <c r="I40" s="44">
        <v>0.5</v>
      </c>
      <c r="J40" s="44">
        <v>0.9</v>
      </c>
      <c r="K40" s="41"/>
      <c r="L40" s="42"/>
      <c r="M40" s="42"/>
      <c r="N40" s="42"/>
      <c r="O40" s="43"/>
      <c r="P40" s="43"/>
      <c r="Q40" s="43"/>
      <c r="R40" s="43"/>
    </row>
    <row r="41" spans="1:18" x14ac:dyDescent="0.2">
      <c r="A41" s="47" t="s">
        <v>2844</v>
      </c>
      <c r="B41" s="45">
        <v>12</v>
      </c>
      <c r="C41" s="45">
        <v>12</v>
      </c>
      <c r="D41" s="45">
        <v>24</v>
      </c>
      <c r="E41" s="44">
        <v>1</v>
      </c>
      <c r="F41" s="44">
        <v>1.8</v>
      </c>
      <c r="G41" s="44">
        <v>1</v>
      </c>
      <c r="H41" s="44">
        <v>1.8</v>
      </c>
      <c r="I41" s="44">
        <v>1</v>
      </c>
      <c r="J41" s="44">
        <v>1.8</v>
      </c>
      <c r="K41" s="41"/>
      <c r="L41" s="42"/>
      <c r="M41" s="42"/>
      <c r="N41" s="42"/>
      <c r="O41" s="43"/>
      <c r="P41" s="43"/>
      <c r="Q41" s="43"/>
      <c r="R41" s="43"/>
    </row>
    <row r="42" spans="1:18" x14ac:dyDescent="0.2">
      <c r="A42" s="64" t="s">
        <v>2812</v>
      </c>
      <c r="B42" s="74">
        <v>345</v>
      </c>
      <c r="C42" s="74">
        <v>152</v>
      </c>
      <c r="D42" s="74">
        <v>497</v>
      </c>
      <c r="E42" s="70">
        <v>28.75</v>
      </c>
      <c r="F42" s="70">
        <v>51.75</v>
      </c>
      <c r="G42" s="70">
        <v>12.67</v>
      </c>
      <c r="H42" s="70">
        <v>22.81</v>
      </c>
      <c r="I42" s="70">
        <v>20.74</v>
      </c>
      <c r="J42" s="70">
        <v>37.33</v>
      </c>
      <c r="K42" s="71"/>
      <c r="L42" s="72"/>
      <c r="M42" s="72"/>
      <c r="N42" s="72"/>
      <c r="O42" s="73"/>
      <c r="P42" s="73"/>
      <c r="Q42" s="73"/>
      <c r="R42" s="73"/>
    </row>
    <row r="43" spans="1:18" x14ac:dyDescent="0.2">
      <c r="A43" s="47" t="s">
        <v>2843</v>
      </c>
      <c r="B43" s="45">
        <v>27</v>
      </c>
      <c r="C43" s="45">
        <v>6</v>
      </c>
      <c r="D43" s="45">
        <v>33</v>
      </c>
      <c r="E43" s="44">
        <v>2.25</v>
      </c>
      <c r="F43" s="44">
        <v>4.05</v>
      </c>
      <c r="G43" s="44">
        <v>0.5</v>
      </c>
      <c r="H43" s="44">
        <v>0.9</v>
      </c>
      <c r="I43" s="44">
        <v>1.38</v>
      </c>
      <c r="J43" s="44">
        <v>2.48</v>
      </c>
      <c r="K43" s="41"/>
      <c r="L43" s="42"/>
      <c r="M43" s="42"/>
      <c r="N43" s="42"/>
      <c r="O43" s="43"/>
      <c r="P43" s="43"/>
      <c r="Q43" s="43"/>
      <c r="R43" s="43"/>
    </row>
    <row r="44" spans="1:18" x14ac:dyDescent="0.2">
      <c r="A44" s="47" t="s">
        <v>2842</v>
      </c>
      <c r="B44" s="45">
        <v>24</v>
      </c>
      <c r="C44" s="45"/>
      <c r="D44" s="45">
        <v>24</v>
      </c>
      <c r="E44" s="44">
        <v>2</v>
      </c>
      <c r="F44" s="44">
        <v>3.6</v>
      </c>
      <c r="G44" s="44"/>
      <c r="H44" s="44"/>
      <c r="I44" s="44">
        <v>1</v>
      </c>
      <c r="J44" s="44">
        <v>1.8</v>
      </c>
      <c r="K44" s="41"/>
      <c r="L44" s="42"/>
      <c r="M44" s="42"/>
      <c r="N44" s="42"/>
      <c r="O44" s="43"/>
      <c r="P44" s="43"/>
      <c r="Q44" s="43"/>
      <c r="R44" s="43"/>
    </row>
    <row r="45" spans="1:18" x14ac:dyDescent="0.2">
      <c r="A45" s="47" t="s">
        <v>2841</v>
      </c>
      <c r="B45" s="45">
        <v>3</v>
      </c>
      <c r="C45" s="45"/>
      <c r="D45" s="45">
        <v>3</v>
      </c>
      <c r="E45" s="44">
        <v>0.25</v>
      </c>
      <c r="F45" s="44">
        <v>0.45</v>
      </c>
      <c r="G45" s="44"/>
      <c r="H45" s="44"/>
      <c r="I45" s="44">
        <v>0.13</v>
      </c>
      <c r="J45" s="44">
        <v>0.23</v>
      </c>
      <c r="K45" s="41"/>
      <c r="L45" s="42"/>
      <c r="M45" s="42"/>
      <c r="N45" s="42"/>
      <c r="O45" s="43"/>
      <c r="P45" s="43"/>
      <c r="Q45" s="43"/>
      <c r="R45" s="43"/>
    </row>
    <row r="46" spans="1:18" x14ac:dyDescent="0.2">
      <c r="A46" s="47" t="s">
        <v>2840</v>
      </c>
      <c r="B46" s="45">
        <v>27</v>
      </c>
      <c r="C46" s="45"/>
      <c r="D46" s="45">
        <v>27</v>
      </c>
      <c r="E46" s="44">
        <v>2.25</v>
      </c>
      <c r="F46" s="44">
        <v>4.05</v>
      </c>
      <c r="G46" s="44"/>
      <c r="H46" s="44"/>
      <c r="I46" s="44">
        <v>1.1299999999999999</v>
      </c>
      <c r="J46" s="44">
        <v>2.0299999999999998</v>
      </c>
      <c r="K46" s="41"/>
      <c r="L46" s="42"/>
      <c r="M46" s="42"/>
      <c r="N46" s="42"/>
      <c r="O46" s="43"/>
      <c r="P46" s="43"/>
      <c r="Q46" s="43"/>
      <c r="R46" s="43"/>
    </row>
    <row r="47" spans="1:18" x14ac:dyDescent="0.2">
      <c r="A47" s="47" t="s">
        <v>2839</v>
      </c>
      <c r="B47" s="45">
        <v>15</v>
      </c>
      <c r="C47" s="45"/>
      <c r="D47" s="45">
        <v>15</v>
      </c>
      <c r="E47" s="44">
        <v>1.25</v>
      </c>
      <c r="F47" s="44">
        <v>2.25</v>
      </c>
      <c r="G47" s="44"/>
      <c r="H47" s="44"/>
      <c r="I47" s="44">
        <v>0.63</v>
      </c>
      <c r="J47" s="44">
        <v>1.1299999999999999</v>
      </c>
      <c r="K47" s="41"/>
      <c r="L47" s="42"/>
      <c r="M47" s="42"/>
      <c r="N47" s="42"/>
      <c r="O47" s="43"/>
      <c r="P47" s="43"/>
      <c r="Q47" s="43"/>
      <c r="R47" s="43"/>
    </row>
    <row r="48" spans="1:18" x14ac:dyDescent="0.2">
      <c r="A48" s="47" t="s">
        <v>2838</v>
      </c>
      <c r="B48" s="45">
        <v>36</v>
      </c>
      <c r="C48" s="45">
        <v>6</v>
      </c>
      <c r="D48" s="45">
        <v>42</v>
      </c>
      <c r="E48" s="44">
        <v>3</v>
      </c>
      <c r="F48" s="44">
        <v>5.4</v>
      </c>
      <c r="G48" s="44">
        <v>0.5</v>
      </c>
      <c r="H48" s="44">
        <v>0.9</v>
      </c>
      <c r="I48" s="44">
        <v>1.75</v>
      </c>
      <c r="J48" s="44">
        <v>3.15</v>
      </c>
      <c r="K48" s="41"/>
      <c r="L48" s="42"/>
      <c r="M48" s="42"/>
      <c r="N48" s="42"/>
      <c r="O48" s="43"/>
      <c r="P48" s="43"/>
      <c r="Q48" s="43"/>
      <c r="R48" s="43"/>
    </row>
    <row r="49" spans="1:18" x14ac:dyDescent="0.2">
      <c r="A49" s="47" t="s">
        <v>2837</v>
      </c>
      <c r="B49" s="45">
        <v>33</v>
      </c>
      <c r="C49" s="45">
        <v>6</v>
      </c>
      <c r="D49" s="45">
        <v>39</v>
      </c>
      <c r="E49" s="44">
        <v>2.75</v>
      </c>
      <c r="F49" s="44">
        <v>4.95</v>
      </c>
      <c r="G49" s="44">
        <v>0.5</v>
      </c>
      <c r="H49" s="44">
        <v>0.9</v>
      </c>
      <c r="I49" s="44">
        <v>1.63</v>
      </c>
      <c r="J49" s="44">
        <v>2.93</v>
      </c>
      <c r="K49" s="41"/>
      <c r="L49" s="42"/>
      <c r="M49" s="42"/>
      <c r="N49" s="42"/>
      <c r="O49" s="43"/>
      <c r="P49" s="43"/>
      <c r="Q49" s="43"/>
      <c r="R49" s="43"/>
    </row>
    <row r="50" spans="1:18" x14ac:dyDescent="0.2">
      <c r="A50" s="47" t="s">
        <v>2836</v>
      </c>
      <c r="B50" s="45">
        <v>33</v>
      </c>
      <c r="C50" s="45">
        <v>6</v>
      </c>
      <c r="D50" s="45">
        <v>39</v>
      </c>
      <c r="E50" s="44">
        <v>2.75</v>
      </c>
      <c r="F50" s="44">
        <v>4.95</v>
      </c>
      <c r="G50" s="44">
        <v>0.5</v>
      </c>
      <c r="H50" s="44">
        <v>0.9</v>
      </c>
      <c r="I50" s="44">
        <v>1.63</v>
      </c>
      <c r="J50" s="44">
        <v>2.93</v>
      </c>
      <c r="K50" s="41"/>
      <c r="L50" s="42"/>
      <c r="M50" s="42"/>
      <c r="N50" s="42"/>
      <c r="O50" s="43"/>
      <c r="P50" s="43"/>
      <c r="Q50" s="43"/>
      <c r="R50" s="43"/>
    </row>
    <row r="51" spans="1:18" x14ac:dyDescent="0.2">
      <c r="A51" s="47" t="s">
        <v>2835</v>
      </c>
      <c r="B51" s="45">
        <v>42</v>
      </c>
      <c r="C51" s="45"/>
      <c r="D51" s="45">
        <v>42</v>
      </c>
      <c r="E51" s="44">
        <v>3.5</v>
      </c>
      <c r="F51" s="44">
        <v>6.3</v>
      </c>
      <c r="G51" s="44"/>
      <c r="H51" s="44"/>
      <c r="I51" s="44">
        <v>1.75</v>
      </c>
      <c r="J51" s="44">
        <v>3.15</v>
      </c>
      <c r="K51" s="41"/>
      <c r="L51" s="42"/>
      <c r="M51" s="42"/>
      <c r="N51" s="42"/>
      <c r="O51" s="43"/>
      <c r="P51" s="43"/>
      <c r="Q51" s="43"/>
      <c r="R51" s="43"/>
    </row>
    <row r="52" spans="1:18" x14ac:dyDescent="0.2">
      <c r="A52" s="47" t="s">
        <v>2834</v>
      </c>
      <c r="B52" s="45">
        <v>1</v>
      </c>
      <c r="C52" s="45"/>
      <c r="D52" s="45">
        <v>1</v>
      </c>
      <c r="E52" s="44">
        <v>0.08</v>
      </c>
      <c r="F52" s="44">
        <v>0.14000000000000001</v>
      </c>
      <c r="G52" s="44"/>
      <c r="H52" s="44"/>
      <c r="I52" s="44">
        <v>0.04</v>
      </c>
      <c r="J52" s="44">
        <v>7.0000000000000007E-2</v>
      </c>
      <c r="K52" s="41"/>
      <c r="L52" s="42"/>
      <c r="M52" s="42"/>
      <c r="N52" s="42"/>
      <c r="O52" s="43"/>
      <c r="P52" s="43"/>
      <c r="Q52" s="43"/>
      <c r="R52" s="43"/>
    </row>
    <row r="53" spans="1:18" x14ac:dyDescent="0.2">
      <c r="A53" s="47" t="s">
        <v>2833</v>
      </c>
      <c r="B53" s="45">
        <v>2</v>
      </c>
      <c r="C53" s="45">
        <v>1</v>
      </c>
      <c r="D53" s="45">
        <v>3</v>
      </c>
      <c r="E53" s="44">
        <v>0.17</v>
      </c>
      <c r="F53" s="44">
        <v>0.31</v>
      </c>
      <c r="G53" s="44">
        <v>0.08</v>
      </c>
      <c r="H53" s="44">
        <v>0.14000000000000001</v>
      </c>
      <c r="I53" s="44">
        <v>0.13</v>
      </c>
      <c r="J53" s="44">
        <v>0.23</v>
      </c>
      <c r="K53" s="41"/>
      <c r="L53" s="42"/>
      <c r="M53" s="42"/>
      <c r="N53" s="42"/>
      <c r="O53" s="43"/>
      <c r="P53" s="43"/>
      <c r="Q53" s="43"/>
      <c r="R53" s="43"/>
    </row>
    <row r="54" spans="1:18" x14ac:dyDescent="0.2">
      <c r="A54" s="47" t="s">
        <v>2832</v>
      </c>
      <c r="B54" s="45">
        <v>12</v>
      </c>
      <c r="C54" s="45">
        <v>2</v>
      </c>
      <c r="D54" s="45">
        <v>14</v>
      </c>
      <c r="E54" s="44">
        <v>1</v>
      </c>
      <c r="F54" s="44">
        <v>1.8</v>
      </c>
      <c r="G54" s="44">
        <v>0.17</v>
      </c>
      <c r="H54" s="44">
        <v>0.31</v>
      </c>
      <c r="I54" s="44">
        <v>0.57999999999999996</v>
      </c>
      <c r="J54" s="44">
        <v>1.04</v>
      </c>
      <c r="K54" s="41"/>
      <c r="L54" s="42"/>
      <c r="M54" s="42"/>
      <c r="N54" s="42"/>
      <c r="O54" s="43"/>
      <c r="P54" s="43"/>
      <c r="Q54" s="43"/>
      <c r="R54" s="43"/>
    </row>
    <row r="55" spans="1:18" x14ac:dyDescent="0.2">
      <c r="A55" s="47" t="s">
        <v>2831</v>
      </c>
      <c r="B55" s="45">
        <v>6</v>
      </c>
      <c r="C55" s="45">
        <v>11</v>
      </c>
      <c r="D55" s="45">
        <v>17</v>
      </c>
      <c r="E55" s="44">
        <v>0.5</v>
      </c>
      <c r="F55" s="44">
        <v>0.9</v>
      </c>
      <c r="G55" s="44">
        <v>0.92</v>
      </c>
      <c r="H55" s="44">
        <v>1.66</v>
      </c>
      <c r="I55" s="44">
        <v>0.71</v>
      </c>
      <c r="J55" s="44">
        <v>1.28</v>
      </c>
      <c r="K55" s="41"/>
      <c r="L55" s="42"/>
      <c r="M55" s="42"/>
      <c r="N55" s="42"/>
      <c r="O55" s="43"/>
      <c r="P55" s="43"/>
      <c r="Q55" s="43"/>
      <c r="R55" s="43"/>
    </row>
    <row r="56" spans="1:18" x14ac:dyDescent="0.2">
      <c r="A56" s="47" t="s">
        <v>2830</v>
      </c>
      <c r="B56" s="45">
        <v>78</v>
      </c>
      <c r="C56" s="45">
        <v>108</v>
      </c>
      <c r="D56" s="45">
        <v>186</v>
      </c>
      <c r="E56" s="44">
        <v>6.5</v>
      </c>
      <c r="F56" s="44">
        <v>11.7</v>
      </c>
      <c r="G56" s="44">
        <v>9</v>
      </c>
      <c r="H56" s="44">
        <v>16.2</v>
      </c>
      <c r="I56" s="44">
        <v>7.75</v>
      </c>
      <c r="J56" s="44">
        <v>13.95</v>
      </c>
      <c r="K56" s="41"/>
      <c r="L56" s="42"/>
      <c r="M56" s="42"/>
      <c r="N56" s="42"/>
      <c r="O56" s="43"/>
      <c r="P56" s="43"/>
      <c r="Q56" s="43"/>
      <c r="R56" s="43"/>
    </row>
    <row r="57" spans="1:18" x14ac:dyDescent="0.2">
      <c r="A57" s="47" t="s">
        <v>2829</v>
      </c>
      <c r="B57" s="45">
        <v>6</v>
      </c>
      <c r="C57" s="45"/>
      <c r="D57" s="45">
        <v>6</v>
      </c>
      <c r="E57" s="44">
        <v>0.5</v>
      </c>
      <c r="F57" s="44">
        <v>0.9</v>
      </c>
      <c r="G57" s="44"/>
      <c r="H57" s="44"/>
      <c r="I57" s="44">
        <v>0.25</v>
      </c>
      <c r="J57" s="44">
        <v>0.45</v>
      </c>
      <c r="K57" s="41"/>
      <c r="L57" s="42"/>
      <c r="M57" s="42"/>
      <c r="N57" s="42"/>
      <c r="O57" s="43"/>
      <c r="P57" s="43"/>
      <c r="Q57" s="43"/>
      <c r="R57" s="43"/>
    </row>
    <row r="58" spans="1:18" x14ac:dyDescent="0.2">
      <c r="A58" s="47" t="s">
        <v>2828</v>
      </c>
      <c r="B58" s="45"/>
      <c r="C58" s="45">
        <v>6</v>
      </c>
      <c r="D58" s="45">
        <v>6</v>
      </c>
      <c r="E58" s="44"/>
      <c r="F58" s="44"/>
      <c r="G58" s="44">
        <v>0.5</v>
      </c>
      <c r="H58" s="44">
        <v>0.9</v>
      </c>
      <c r="I58" s="44">
        <v>0.25</v>
      </c>
      <c r="J58" s="44">
        <v>0.45</v>
      </c>
      <c r="K58" s="41"/>
      <c r="L58" s="42"/>
      <c r="M58" s="42"/>
      <c r="N58" s="42"/>
      <c r="O58" s="43"/>
      <c r="P58" s="43"/>
      <c r="Q58" s="43"/>
      <c r="R58" s="43"/>
    </row>
    <row r="59" spans="1:18" x14ac:dyDescent="0.2">
      <c r="A59" s="65" t="s">
        <v>93</v>
      </c>
      <c r="B59" s="102">
        <v>558</v>
      </c>
      <c r="C59" s="102">
        <v>549</v>
      </c>
      <c r="D59" s="101">
        <v>1107</v>
      </c>
      <c r="E59" s="102">
        <v>46.49</v>
      </c>
      <c r="F59" s="102">
        <v>83.68</v>
      </c>
      <c r="G59" s="102">
        <v>45.75</v>
      </c>
      <c r="H59" s="102">
        <v>82.35</v>
      </c>
      <c r="I59" s="102">
        <v>46.15</v>
      </c>
      <c r="J59" s="102">
        <v>83.07</v>
      </c>
      <c r="K59" s="102"/>
      <c r="L59" s="102"/>
      <c r="M59" s="102"/>
      <c r="N59" s="102"/>
      <c r="O59" s="102"/>
      <c r="P59" s="102"/>
      <c r="Q59" s="102"/>
      <c r="R59" s="102"/>
    </row>
    <row r="60" spans="1:18" x14ac:dyDescent="0.2">
      <c r="A60" s="64" t="s">
        <v>2827</v>
      </c>
      <c r="B60" s="74">
        <v>248</v>
      </c>
      <c r="C60" s="74">
        <v>239</v>
      </c>
      <c r="D60" s="74">
        <v>487</v>
      </c>
      <c r="E60" s="70">
        <v>20.66</v>
      </c>
      <c r="F60" s="70">
        <v>37.19</v>
      </c>
      <c r="G60" s="70">
        <v>19.920000000000002</v>
      </c>
      <c r="H60" s="70">
        <v>35.86</v>
      </c>
      <c r="I60" s="70">
        <v>20.29</v>
      </c>
      <c r="J60" s="70">
        <v>36.520000000000003</v>
      </c>
      <c r="K60" s="71"/>
      <c r="L60" s="72"/>
      <c r="M60" s="72"/>
      <c r="N60" s="72"/>
      <c r="O60" s="73"/>
      <c r="P60" s="73"/>
      <c r="Q60" s="73"/>
      <c r="R60" s="73"/>
    </row>
    <row r="61" spans="1:18" x14ac:dyDescent="0.2">
      <c r="A61" s="47" t="s">
        <v>2826</v>
      </c>
      <c r="B61" s="45">
        <v>15</v>
      </c>
      <c r="C61" s="45">
        <v>6</v>
      </c>
      <c r="D61" s="45">
        <v>21</v>
      </c>
      <c r="E61" s="44">
        <v>1.25</v>
      </c>
      <c r="F61" s="44">
        <v>2.25</v>
      </c>
      <c r="G61" s="44">
        <v>0.5</v>
      </c>
      <c r="H61" s="44">
        <v>0.9</v>
      </c>
      <c r="I61" s="44">
        <v>0.88</v>
      </c>
      <c r="J61" s="44">
        <v>1.58</v>
      </c>
      <c r="K61" s="41"/>
      <c r="L61" s="42"/>
      <c r="M61" s="42"/>
      <c r="N61" s="42"/>
      <c r="O61" s="43"/>
      <c r="P61" s="43"/>
      <c r="Q61" s="43"/>
      <c r="R61" s="43"/>
    </row>
    <row r="62" spans="1:18" x14ac:dyDescent="0.2">
      <c r="A62" s="47" t="s">
        <v>2825</v>
      </c>
      <c r="B62" s="45">
        <v>15</v>
      </c>
      <c r="C62" s="45">
        <v>6</v>
      </c>
      <c r="D62" s="45">
        <v>21</v>
      </c>
      <c r="E62" s="44">
        <v>1.25</v>
      </c>
      <c r="F62" s="44">
        <v>2.25</v>
      </c>
      <c r="G62" s="44">
        <v>0.5</v>
      </c>
      <c r="H62" s="44">
        <v>0.9</v>
      </c>
      <c r="I62" s="44">
        <v>0.88</v>
      </c>
      <c r="J62" s="44">
        <v>1.58</v>
      </c>
      <c r="K62" s="41"/>
      <c r="L62" s="42"/>
      <c r="M62" s="42"/>
      <c r="N62" s="42"/>
      <c r="O62" s="43"/>
      <c r="P62" s="43"/>
      <c r="Q62" s="43"/>
      <c r="R62" s="43"/>
    </row>
    <row r="63" spans="1:18" x14ac:dyDescent="0.2">
      <c r="A63" s="47" t="s">
        <v>2824</v>
      </c>
      <c r="B63" s="45">
        <v>5</v>
      </c>
      <c r="C63" s="45">
        <v>2</v>
      </c>
      <c r="D63" s="45">
        <v>7</v>
      </c>
      <c r="E63" s="44">
        <v>0.42</v>
      </c>
      <c r="F63" s="44">
        <v>0.76</v>
      </c>
      <c r="G63" s="44">
        <v>0.17</v>
      </c>
      <c r="H63" s="44">
        <v>0.31</v>
      </c>
      <c r="I63" s="44">
        <v>0.28999999999999998</v>
      </c>
      <c r="J63" s="44">
        <v>0.52</v>
      </c>
      <c r="K63" s="41"/>
      <c r="L63" s="42"/>
      <c r="M63" s="42"/>
      <c r="N63" s="42"/>
      <c r="O63" s="43"/>
      <c r="P63" s="43"/>
      <c r="Q63" s="43"/>
      <c r="R63" s="43"/>
    </row>
    <row r="64" spans="1:18" x14ac:dyDescent="0.2">
      <c r="A64" s="47" t="s">
        <v>2823</v>
      </c>
      <c r="B64" s="45">
        <v>1</v>
      </c>
      <c r="C64" s="45">
        <v>5</v>
      </c>
      <c r="D64" s="45">
        <v>6</v>
      </c>
      <c r="E64" s="44">
        <v>0.08</v>
      </c>
      <c r="F64" s="44">
        <v>0.14000000000000001</v>
      </c>
      <c r="G64" s="44">
        <v>0.42</v>
      </c>
      <c r="H64" s="44">
        <v>0.76</v>
      </c>
      <c r="I64" s="44">
        <v>0.25</v>
      </c>
      <c r="J64" s="44">
        <v>0.45</v>
      </c>
      <c r="K64" s="41"/>
      <c r="L64" s="42"/>
      <c r="M64" s="42"/>
      <c r="N64" s="42"/>
      <c r="O64" s="43"/>
      <c r="P64" s="43"/>
      <c r="Q64" s="43"/>
      <c r="R64" s="43"/>
    </row>
    <row r="65" spans="1:18" x14ac:dyDescent="0.2">
      <c r="A65" s="47" t="s">
        <v>2822</v>
      </c>
      <c r="B65" s="45">
        <v>1</v>
      </c>
      <c r="C65" s="45">
        <v>1</v>
      </c>
      <c r="D65" s="45">
        <v>2</v>
      </c>
      <c r="E65" s="44">
        <v>0.08</v>
      </c>
      <c r="F65" s="44">
        <v>0.14000000000000001</v>
      </c>
      <c r="G65" s="44">
        <v>0.08</v>
      </c>
      <c r="H65" s="44">
        <v>0.14000000000000001</v>
      </c>
      <c r="I65" s="44">
        <v>0.08</v>
      </c>
      <c r="J65" s="44">
        <v>0.14000000000000001</v>
      </c>
      <c r="K65" s="41"/>
      <c r="L65" s="42"/>
      <c r="M65" s="42"/>
      <c r="N65" s="42"/>
      <c r="O65" s="43"/>
      <c r="P65" s="43"/>
      <c r="Q65" s="43"/>
      <c r="R65" s="43"/>
    </row>
    <row r="66" spans="1:18" x14ac:dyDescent="0.2">
      <c r="A66" s="47" t="s">
        <v>2821</v>
      </c>
      <c r="B66" s="45">
        <v>1</v>
      </c>
      <c r="C66" s="45"/>
      <c r="D66" s="45">
        <v>1</v>
      </c>
      <c r="E66" s="44">
        <v>0.08</v>
      </c>
      <c r="F66" s="44">
        <v>0.14000000000000001</v>
      </c>
      <c r="G66" s="44"/>
      <c r="H66" s="44"/>
      <c r="I66" s="44">
        <v>0.04</v>
      </c>
      <c r="J66" s="44">
        <v>7.0000000000000007E-2</v>
      </c>
      <c r="K66" s="41"/>
      <c r="L66" s="42"/>
      <c r="M66" s="42"/>
      <c r="N66" s="42"/>
      <c r="O66" s="43"/>
      <c r="P66" s="43"/>
      <c r="Q66" s="43"/>
      <c r="R66" s="43"/>
    </row>
    <row r="67" spans="1:18" x14ac:dyDescent="0.2">
      <c r="A67" s="47" t="s">
        <v>2820</v>
      </c>
      <c r="B67" s="45">
        <v>2</v>
      </c>
      <c r="C67" s="45"/>
      <c r="D67" s="45">
        <v>2</v>
      </c>
      <c r="E67" s="44">
        <v>0.17</v>
      </c>
      <c r="F67" s="44">
        <v>0.31</v>
      </c>
      <c r="G67" s="44"/>
      <c r="H67" s="44"/>
      <c r="I67" s="44">
        <v>0.08</v>
      </c>
      <c r="J67" s="44">
        <v>0.14000000000000001</v>
      </c>
      <c r="K67" s="41"/>
      <c r="L67" s="42"/>
      <c r="M67" s="42"/>
      <c r="N67" s="42"/>
      <c r="O67" s="43"/>
      <c r="P67" s="43"/>
      <c r="Q67" s="43"/>
      <c r="R67" s="43"/>
    </row>
    <row r="68" spans="1:18" x14ac:dyDescent="0.2">
      <c r="A68" s="47" t="s">
        <v>2819</v>
      </c>
      <c r="B68" s="45">
        <v>4</v>
      </c>
      <c r="C68" s="45">
        <v>3</v>
      </c>
      <c r="D68" s="45">
        <v>7</v>
      </c>
      <c r="E68" s="44">
        <v>0.33</v>
      </c>
      <c r="F68" s="44">
        <v>0.59</v>
      </c>
      <c r="G68" s="44">
        <v>0.25</v>
      </c>
      <c r="H68" s="44">
        <v>0.45</v>
      </c>
      <c r="I68" s="44">
        <v>0.28999999999999998</v>
      </c>
      <c r="J68" s="44">
        <v>0.52</v>
      </c>
      <c r="K68" s="41"/>
      <c r="L68" s="42"/>
      <c r="M68" s="42"/>
      <c r="N68" s="42"/>
      <c r="O68" s="43"/>
      <c r="P68" s="43"/>
      <c r="Q68" s="43"/>
      <c r="R68" s="43"/>
    </row>
    <row r="69" spans="1:18" x14ac:dyDescent="0.2">
      <c r="A69" s="47" t="s">
        <v>2818</v>
      </c>
      <c r="B69" s="45">
        <v>30</v>
      </c>
      <c r="C69" s="45">
        <v>12</v>
      </c>
      <c r="D69" s="45">
        <v>42</v>
      </c>
      <c r="E69" s="44">
        <v>2.5</v>
      </c>
      <c r="F69" s="44">
        <v>4.5</v>
      </c>
      <c r="G69" s="44">
        <v>1</v>
      </c>
      <c r="H69" s="44">
        <v>1.8</v>
      </c>
      <c r="I69" s="44">
        <v>1.75</v>
      </c>
      <c r="J69" s="44">
        <v>3.15</v>
      </c>
      <c r="K69" s="41"/>
      <c r="L69" s="42"/>
      <c r="M69" s="42"/>
      <c r="N69" s="42"/>
      <c r="O69" s="43"/>
      <c r="P69" s="43"/>
      <c r="Q69" s="43"/>
      <c r="R69" s="43"/>
    </row>
    <row r="70" spans="1:18" x14ac:dyDescent="0.2">
      <c r="A70" s="47" t="s">
        <v>2817</v>
      </c>
      <c r="B70" s="45">
        <v>6</v>
      </c>
      <c r="C70" s="45">
        <v>30</v>
      </c>
      <c r="D70" s="45">
        <v>36</v>
      </c>
      <c r="E70" s="44">
        <v>0.5</v>
      </c>
      <c r="F70" s="44">
        <v>0.9</v>
      </c>
      <c r="G70" s="44">
        <v>2.5</v>
      </c>
      <c r="H70" s="44">
        <v>4.5</v>
      </c>
      <c r="I70" s="44">
        <v>1.5</v>
      </c>
      <c r="J70" s="44">
        <v>2.7</v>
      </c>
      <c r="K70" s="41"/>
      <c r="L70" s="42"/>
      <c r="M70" s="42"/>
      <c r="N70" s="42"/>
      <c r="O70" s="43"/>
      <c r="P70" s="43"/>
      <c r="Q70" s="43"/>
      <c r="R70" s="43"/>
    </row>
    <row r="71" spans="1:18" x14ac:dyDescent="0.2">
      <c r="A71" s="47" t="s">
        <v>2816</v>
      </c>
      <c r="B71" s="45">
        <v>6</v>
      </c>
      <c r="C71" s="45">
        <v>6</v>
      </c>
      <c r="D71" s="45">
        <v>12</v>
      </c>
      <c r="E71" s="44">
        <v>0.5</v>
      </c>
      <c r="F71" s="44">
        <v>0.9</v>
      </c>
      <c r="G71" s="44">
        <v>0.5</v>
      </c>
      <c r="H71" s="44">
        <v>0.9</v>
      </c>
      <c r="I71" s="44">
        <v>0.5</v>
      </c>
      <c r="J71" s="44">
        <v>0.9</v>
      </c>
      <c r="K71" s="41"/>
      <c r="L71" s="42"/>
      <c r="M71" s="42"/>
      <c r="N71" s="42"/>
      <c r="O71" s="43"/>
      <c r="P71" s="43"/>
      <c r="Q71" s="43"/>
      <c r="R71" s="43"/>
    </row>
    <row r="72" spans="1:18" x14ac:dyDescent="0.2">
      <c r="A72" s="47" t="s">
        <v>2815</v>
      </c>
      <c r="B72" s="45">
        <v>6</v>
      </c>
      <c r="C72" s="45"/>
      <c r="D72" s="45">
        <v>6</v>
      </c>
      <c r="E72" s="44">
        <v>0.5</v>
      </c>
      <c r="F72" s="44">
        <v>0.9</v>
      </c>
      <c r="G72" s="44"/>
      <c r="H72" s="44"/>
      <c r="I72" s="44">
        <v>0.25</v>
      </c>
      <c r="J72" s="44">
        <v>0.45</v>
      </c>
      <c r="K72" s="41"/>
      <c r="L72" s="42"/>
      <c r="M72" s="42"/>
      <c r="N72" s="42"/>
      <c r="O72" s="43"/>
      <c r="P72" s="43"/>
      <c r="Q72" s="43"/>
      <c r="R72" s="43"/>
    </row>
    <row r="73" spans="1:18" x14ac:dyDescent="0.2">
      <c r="A73" s="47" t="s">
        <v>2814</v>
      </c>
      <c r="B73" s="45">
        <v>24</v>
      </c>
      <c r="C73" s="45"/>
      <c r="D73" s="45">
        <v>24</v>
      </c>
      <c r="E73" s="44">
        <v>2</v>
      </c>
      <c r="F73" s="44">
        <v>3.6</v>
      </c>
      <c r="G73" s="44"/>
      <c r="H73" s="44"/>
      <c r="I73" s="44">
        <v>1</v>
      </c>
      <c r="J73" s="44">
        <v>1.8</v>
      </c>
      <c r="K73" s="41"/>
      <c r="L73" s="42"/>
      <c r="M73" s="42"/>
      <c r="N73" s="42"/>
      <c r="O73" s="43"/>
      <c r="P73" s="43"/>
      <c r="Q73" s="43"/>
      <c r="R73" s="43"/>
    </row>
    <row r="74" spans="1:18" x14ac:dyDescent="0.2">
      <c r="A74" s="47" t="s">
        <v>2813</v>
      </c>
      <c r="B74" s="45">
        <v>132</v>
      </c>
      <c r="C74" s="45">
        <v>168</v>
      </c>
      <c r="D74" s="45">
        <v>300</v>
      </c>
      <c r="E74" s="44">
        <v>11</v>
      </c>
      <c r="F74" s="44">
        <v>19.8</v>
      </c>
      <c r="G74" s="44">
        <v>14</v>
      </c>
      <c r="H74" s="44">
        <v>25.2</v>
      </c>
      <c r="I74" s="44">
        <v>12.5</v>
      </c>
      <c r="J74" s="44">
        <v>22.5</v>
      </c>
      <c r="K74" s="41"/>
      <c r="L74" s="42"/>
      <c r="M74" s="42"/>
      <c r="N74" s="42"/>
      <c r="O74" s="43"/>
      <c r="P74" s="43"/>
      <c r="Q74" s="43"/>
      <c r="R74" s="43"/>
    </row>
    <row r="75" spans="1:18" x14ac:dyDescent="0.2">
      <c r="A75" s="64" t="s">
        <v>2812</v>
      </c>
      <c r="B75" s="74">
        <v>310</v>
      </c>
      <c r="C75" s="74">
        <v>310</v>
      </c>
      <c r="D75" s="74">
        <v>620</v>
      </c>
      <c r="E75" s="70">
        <v>25.83</v>
      </c>
      <c r="F75" s="70">
        <v>46.49</v>
      </c>
      <c r="G75" s="70">
        <v>25.83</v>
      </c>
      <c r="H75" s="70">
        <v>46.49</v>
      </c>
      <c r="I75" s="70">
        <v>25.86</v>
      </c>
      <c r="J75" s="70">
        <v>46.55</v>
      </c>
      <c r="K75" s="71"/>
      <c r="L75" s="72"/>
      <c r="M75" s="72"/>
      <c r="N75" s="72"/>
      <c r="O75" s="73"/>
      <c r="P75" s="73"/>
      <c r="Q75" s="73"/>
      <c r="R75" s="73"/>
    </row>
    <row r="76" spans="1:18" x14ac:dyDescent="0.2">
      <c r="A76" s="47" t="s">
        <v>2811</v>
      </c>
      <c r="B76" s="45">
        <v>39</v>
      </c>
      <c r="C76" s="45"/>
      <c r="D76" s="45">
        <v>39</v>
      </c>
      <c r="E76" s="44">
        <v>3.25</v>
      </c>
      <c r="F76" s="44">
        <v>5.85</v>
      </c>
      <c r="G76" s="44"/>
      <c r="H76" s="44"/>
      <c r="I76" s="44">
        <v>1.63</v>
      </c>
      <c r="J76" s="44">
        <v>2.93</v>
      </c>
      <c r="K76" s="41"/>
      <c r="L76" s="42"/>
      <c r="M76" s="42"/>
      <c r="N76" s="42"/>
      <c r="O76" s="43"/>
      <c r="P76" s="43"/>
      <c r="Q76" s="43"/>
      <c r="R76" s="43"/>
    </row>
    <row r="77" spans="1:18" x14ac:dyDescent="0.2">
      <c r="A77" s="47" t="s">
        <v>2810</v>
      </c>
      <c r="B77" s="45">
        <v>30</v>
      </c>
      <c r="C77" s="45"/>
      <c r="D77" s="45">
        <v>30</v>
      </c>
      <c r="E77" s="44">
        <v>2.5</v>
      </c>
      <c r="F77" s="44">
        <v>4.5</v>
      </c>
      <c r="G77" s="44"/>
      <c r="H77" s="44"/>
      <c r="I77" s="44">
        <v>1.25</v>
      </c>
      <c r="J77" s="44">
        <v>2.25</v>
      </c>
      <c r="K77" s="41"/>
      <c r="L77" s="42"/>
      <c r="M77" s="42"/>
      <c r="N77" s="42"/>
      <c r="O77" s="43"/>
      <c r="P77" s="43"/>
      <c r="Q77" s="43"/>
      <c r="R77" s="43"/>
    </row>
    <row r="78" spans="1:18" x14ac:dyDescent="0.2">
      <c r="A78" s="47" t="s">
        <v>2809</v>
      </c>
      <c r="B78" s="45">
        <v>18</v>
      </c>
      <c r="C78" s="45">
        <v>27</v>
      </c>
      <c r="D78" s="45">
        <v>45</v>
      </c>
      <c r="E78" s="44">
        <v>1.5</v>
      </c>
      <c r="F78" s="44">
        <v>2.7</v>
      </c>
      <c r="G78" s="44">
        <v>2.25</v>
      </c>
      <c r="H78" s="44">
        <v>4.05</v>
      </c>
      <c r="I78" s="44">
        <v>1.88</v>
      </c>
      <c r="J78" s="44">
        <v>3.38</v>
      </c>
      <c r="K78" s="41"/>
      <c r="L78" s="42"/>
      <c r="M78" s="42"/>
      <c r="N78" s="42"/>
      <c r="O78" s="43"/>
      <c r="P78" s="43"/>
      <c r="Q78" s="43"/>
      <c r="R78" s="43"/>
    </row>
    <row r="79" spans="1:18" x14ac:dyDescent="0.2">
      <c r="A79" s="47" t="s">
        <v>2808</v>
      </c>
      <c r="B79" s="45">
        <v>21</v>
      </c>
      <c r="C79" s="45">
        <v>27</v>
      </c>
      <c r="D79" s="45">
        <v>48</v>
      </c>
      <c r="E79" s="44">
        <v>1.75</v>
      </c>
      <c r="F79" s="44">
        <v>3.15</v>
      </c>
      <c r="G79" s="44">
        <v>2.25</v>
      </c>
      <c r="H79" s="44">
        <v>4.05</v>
      </c>
      <c r="I79" s="44">
        <v>2</v>
      </c>
      <c r="J79" s="44">
        <v>3.6</v>
      </c>
      <c r="K79" s="41"/>
      <c r="L79" s="42"/>
      <c r="M79" s="42"/>
      <c r="N79" s="42"/>
      <c r="O79" s="43"/>
      <c r="P79" s="43"/>
      <c r="Q79" s="43"/>
      <c r="R79" s="43"/>
    </row>
    <row r="80" spans="1:18" x14ac:dyDescent="0.2">
      <c r="A80" s="47" t="s">
        <v>2807</v>
      </c>
      <c r="B80" s="45">
        <v>3</v>
      </c>
      <c r="C80" s="45"/>
      <c r="D80" s="45">
        <v>3</v>
      </c>
      <c r="E80" s="44">
        <v>0.25</v>
      </c>
      <c r="F80" s="44">
        <v>0.45</v>
      </c>
      <c r="G80" s="44"/>
      <c r="H80" s="44"/>
      <c r="I80" s="44">
        <v>0.13</v>
      </c>
      <c r="J80" s="44">
        <v>0.23</v>
      </c>
      <c r="K80" s="41"/>
      <c r="L80" s="42"/>
      <c r="M80" s="42"/>
      <c r="N80" s="42"/>
      <c r="O80" s="43"/>
      <c r="P80" s="43"/>
      <c r="Q80" s="43"/>
      <c r="R80" s="43"/>
    </row>
    <row r="81" spans="1:18" x14ac:dyDescent="0.2">
      <c r="A81" s="47" t="s">
        <v>2806</v>
      </c>
      <c r="B81" s="45">
        <v>9</v>
      </c>
      <c r="C81" s="45">
        <v>3</v>
      </c>
      <c r="D81" s="45">
        <v>12</v>
      </c>
      <c r="E81" s="44">
        <v>0.75</v>
      </c>
      <c r="F81" s="44">
        <v>1.35</v>
      </c>
      <c r="G81" s="44">
        <v>0.25</v>
      </c>
      <c r="H81" s="44">
        <v>0.45</v>
      </c>
      <c r="I81" s="44">
        <v>0.5</v>
      </c>
      <c r="J81" s="44">
        <v>0.9</v>
      </c>
      <c r="K81" s="41"/>
      <c r="L81" s="42"/>
      <c r="M81" s="42"/>
      <c r="N81" s="42"/>
      <c r="O81" s="43"/>
      <c r="P81" s="43"/>
      <c r="Q81" s="43"/>
      <c r="R81" s="43"/>
    </row>
    <row r="82" spans="1:18" x14ac:dyDescent="0.2">
      <c r="A82" s="47" t="s">
        <v>2805</v>
      </c>
      <c r="B82" s="45">
        <v>6</v>
      </c>
      <c r="C82" s="45">
        <v>9</v>
      </c>
      <c r="D82" s="45">
        <v>15</v>
      </c>
      <c r="E82" s="44">
        <v>0.5</v>
      </c>
      <c r="F82" s="44">
        <v>0.9</v>
      </c>
      <c r="G82" s="44">
        <v>0.75</v>
      </c>
      <c r="H82" s="44">
        <v>1.35</v>
      </c>
      <c r="I82" s="44">
        <v>0.63</v>
      </c>
      <c r="J82" s="44">
        <v>1.1299999999999999</v>
      </c>
      <c r="K82" s="41"/>
      <c r="L82" s="42"/>
      <c r="M82" s="42"/>
      <c r="N82" s="42"/>
      <c r="O82" s="43"/>
      <c r="P82" s="43"/>
      <c r="Q82" s="43"/>
      <c r="R82" s="43"/>
    </row>
    <row r="83" spans="1:18" x14ac:dyDescent="0.2">
      <c r="A83" s="47" t="s">
        <v>2804</v>
      </c>
      <c r="B83" s="45">
        <v>1</v>
      </c>
      <c r="C83" s="45">
        <v>6</v>
      </c>
      <c r="D83" s="45">
        <v>7</v>
      </c>
      <c r="E83" s="44">
        <v>0.08</v>
      </c>
      <c r="F83" s="44">
        <v>0.14000000000000001</v>
      </c>
      <c r="G83" s="44">
        <v>0.5</v>
      </c>
      <c r="H83" s="44">
        <v>0.9</v>
      </c>
      <c r="I83" s="44">
        <v>0.28999999999999998</v>
      </c>
      <c r="J83" s="44">
        <v>0.52</v>
      </c>
      <c r="K83" s="41"/>
      <c r="L83" s="42"/>
      <c r="M83" s="42"/>
      <c r="N83" s="42"/>
      <c r="O83" s="43"/>
      <c r="P83" s="43"/>
      <c r="Q83" s="43"/>
      <c r="R83" s="43"/>
    </row>
    <row r="84" spans="1:18" x14ac:dyDescent="0.2">
      <c r="A84" s="47" t="s">
        <v>2803</v>
      </c>
      <c r="B84" s="45">
        <v>9</v>
      </c>
      <c r="C84" s="45">
        <v>1</v>
      </c>
      <c r="D84" s="45">
        <v>10</v>
      </c>
      <c r="E84" s="44">
        <v>0.75</v>
      </c>
      <c r="F84" s="44">
        <v>1.35</v>
      </c>
      <c r="G84" s="44">
        <v>0.08</v>
      </c>
      <c r="H84" s="44">
        <v>0.14000000000000001</v>
      </c>
      <c r="I84" s="44">
        <v>0.42</v>
      </c>
      <c r="J84" s="44">
        <v>0.76</v>
      </c>
      <c r="K84" s="41"/>
      <c r="L84" s="42"/>
      <c r="M84" s="42"/>
      <c r="N84" s="42"/>
      <c r="O84" s="43"/>
      <c r="P84" s="43"/>
      <c r="Q84" s="43"/>
      <c r="R84" s="43"/>
    </row>
    <row r="85" spans="1:18" x14ac:dyDescent="0.2">
      <c r="A85" s="47" t="s">
        <v>2802</v>
      </c>
      <c r="B85" s="45"/>
      <c r="C85" s="45">
        <v>9</v>
      </c>
      <c r="D85" s="45">
        <v>9</v>
      </c>
      <c r="E85" s="44"/>
      <c r="F85" s="44"/>
      <c r="G85" s="44">
        <v>0.75</v>
      </c>
      <c r="H85" s="44">
        <v>1.35</v>
      </c>
      <c r="I85" s="44">
        <v>0.38</v>
      </c>
      <c r="J85" s="44">
        <v>0.68</v>
      </c>
      <c r="K85" s="41"/>
      <c r="L85" s="42"/>
      <c r="M85" s="42"/>
      <c r="N85" s="42"/>
      <c r="O85" s="43"/>
      <c r="P85" s="43"/>
      <c r="Q85" s="43"/>
      <c r="R85" s="43"/>
    </row>
    <row r="86" spans="1:18" x14ac:dyDescent="0.2">
      <c r="A86" s="47" t="s">
        <v>2801</v>
      </c>
      <c r="B86" s="45">
        <v>18</v>
      </c>
      <c r="C86" s="45"/>
      <c r="D86" s="45">
        <v>18</v>
      </c>
      <c r="E86" s="44">
        <v>1.5</v>
      </c>
      <c r="F86" s="44">
        <v>2.7</v>
      </c>
      <c r="G86" s="44"/>
      <c r="H86" s="44"/>
      <c r="I86" s="44">
        <v>0.75</v>
      </c>
      <c r="J86" s="44">
        <v>1.35</v>
      </c>
      <c r="K86" s="41"/>
      <c r="L86" s="42"/>
      <c r="M86" s="42"/>
      <c r="N86" s="42"/>
      <c r="O86" s="43"/>
      <c r="P86" s="43"/>
      <c r="Q86" s="43"/>
      <c r="R86" s="43"/>
    </row>
    <row r="87" spans="1:18" x14ac:dyDescent="0.2">
      <c r="A87" s="47" t="s">
        <v>2800</v>
      </c>
      <c r="B87" s="45">
        <v>36</v>
      </c>
      <c r="C87" s="45">
        <v>72</v>
      </c>
      <c r="D87" s="45">
        <v>108</v>
      </c>
      <c r="E87" s="44">
        <v>3</v>
      </c>
      <c r="F87" s="44">
        <v>5.4</v>
      </c>
      <c r="G87" s="44">
        <v>6</v>
      </c>
      <c r="H87" s="44">
        <v>10.8</v>
      </c>
      <c r="I87" s="44">
        <v>4.5</v>
      </c>
      <c r="J87" s="44">
        <v>8.1</v>
      </c>
      <c r="K87" s="41"/>
      <c r="L87" s="42"/>
      <c r="M87" s="42"/>
      <c r="N87" s="42"/>
      <c r="O87" s="43"/>
      <c r="P87" s="43"/>
      <c r="Q87" s="43"/>
      <c r="R87" s="43"/>
    </row>
    <row r="88" spans="1:18" x14ac:dyDescent="0.2">
      <c r="A88" s="47" t="s">
        <v>2799</v>
      </c>
      <c r="B88" s="45"/>
      <c r="C88" s="45">
        <v>36</v>
      </c>
      <c r="D88" s="45">
        <v>36</v>
      </c>
      <c r="E88" s="44"/>
      <c r="F88" s="44"/>
      <c r="G88" s="44">
        <v>3</v>
      </c>
      <c r="H88" s="44">
        <v>5.4</v>
      </c>
      <c r="I88" s="44">
        <v>1.5</v>
      </c>
      <c r="J88" s="44">
        <v>2.7</v>
      </c>
      <c r="K88" s="41"/>
      <c r="L88" s="42"/>
      <c r="M88" s="42"/>
      <c r="N88" s="42"/>
      <c r="O88" s="43"/>
      <c r="P88" s="43"/>
      <c r="Q88" s="43"/>
      <c r="R88" s="43"/>
    </row>
    <row r="89" spans="1:18" x14ac:dyDescent="0.2">
      <c r="A89" s="47" t="s">
        <v>2798</v>
      </c>
      <c r="B89" s="45">
        <v>120</v>
      </c>
      <c r="C89" s="45"/>
      <c r="D89" s="45">
        <v>120</v>
      </c>
      <c r="E89" s="44">
        <v>10</v>
      </c>
      <c r="F89" s="44">
        <v>18</v>
      </c>
      <c r="G89" s="44"/>
      <c r="H89" s="44"/>
      <c r="I89" s="44">
        <v>5</v>
      </c>
      <c r="J89" s="44">
        <v>9</v>
      </c>
      <c r="K89" s="41"/>
      <c r="L89" s="42"/>
      <c r="M89" s="42"/>
      <c r="N89" s="42"/>
      <c r="O89" s="43"/>
      <c r="P89" s="43"/>
      <c r="Q89" s="43"/>
      <c r="R89" s="43"/>
    </row>
    <row r="90" spans="1:18" x14ac:dyDescent="0.2">
      <c r="A90" s="47" t="s">
        <v>2797</v>
      </c>
      <c r="B90" s="45"/>
      <c r="C90" s="45">
        <v>120</v>
      </c>
      <c r="D90" s="45">
        <v>120</v>
      </c>
      <c r="E90" s="44"/>
      <c r="F90" s="44"/>
      <c r="G90" s="44">
        <v>10</v>
      </c>
      <c r="H90" s="44">
        <v>18</v>
      </c>
      <c r="I90" s="44">
        <v>5</v>
      </c>
      <c r="J90" s="44">
        <v>9</v>
      </c>
      <c r="K90" s="41"/>
      <c r="L90" s="42"/>
      <c r="M90" s="42"/>
      <c r="N90" s="42"/>
      <c r="O90" s="43"/>
      <c r="P90" s="43"/>
      <c r="Q90" s="43"/>
      <c r="R90" s="43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74803149606299213" right="0.25" top="0.47" bottom="0.24" header="0.36" footer="0.15"/>
  <pageSetup paperSize="9" scale="62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R408"/>
  <sheetViews>
    <sheetView showGridLines="0" workbookViewId="0">
      <pane ySplit="5" topLeftCell="A6" activePane="bottomLeft" state="frozen"/>
      <selection pane="bottomLeft"/>
    </sheetView>
  </sheetViews>
  <sheetFormatPr defaultColWidth="9" defaultRowHeight="23.25" x14ac:dyDescent="0.2"/>
  <cols>
    <col min="1" max="1" width="59.25" style="48" bestFit="1" customWidth="1"/>
    <col min="2" max="3" width="7.125" style="16" bestFit="1" customWidth="1"/>
    <col min="4" max="4" width="7.875" style="16" bestFit="1" customWidth="1"/>
    <col min="5" max="5" width="8.375" style="16" bestFit="1" customWidth="1"/>
    <col min="6" max="6" width="15.25" style="16" bestFit="1" customWidth="1"/>
    <col min="7" max="7" width="8.375" style="16" bestFit="1" customWidth="1"/>
    <col min="8" max="8" width="15.25" style="16" bestFit="1" customWidth="1"/>
    <col min="9" max="9" width="8.375" style="16" bestFit="1" customWidth="1"/>
    <col min="10" max="10" width="15.25" style="16" bestFit="1" customWidth="1"/>
    <col min="11" max="11" width="12" style="16" customWidth="1"/>
    <col min="12" max="14" width="7.375" style="16" bestFit="1" customWidth="1"/>
    <col min="15" max="15" width="13" style="16" customWidth="1"/>
    <col min="16" max="16" width="8" style="16" hidden="1" customWidth="1"/>
    <col min="17" max="17" width="11.25" style="16" hidden="1" customWidth="1"/>
    <col min="18" max="18" width="12.25" style="16" customWidth="1"/>
    <col min="19" max="16384" width="9" style="16"/>
  </cols>
  <sheetData>
    <row r="1" spans="1:18" s="171" customFormat="1" ht="29.25" x14ac:dyDescent="0.2">
      <c r="A1" s="168" t="s">
        <v>2886</v>
      </c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380" t="s">
        <v>4</v>
      </c>
      <c r="L2" s="384" t="s">
        <v>5</v>
      </c>
      <c r="M2" s="385"/>
      <c r="N2" s="386"/>
      <c r="O2" s="390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380"/>
      <c r="L3" s="387"/>
      <c r="M3" s="388"/>
      <c r="N3" s="389"/>
      <c r="O3" s="390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381"/>
      <c r="L4" s="20" t="s">
        <v>10</v>
      </c>
      <c r="M4" s="20" t="s">
        <v>11</v>
      </c>
      <c r="N4" s="20" t="s">
        <v>12</v>
      </c>
      <c r="O4" s="391"/>
      <c r="P4" s="393"/>
      <c r="Q4" s="393"/>
      <c r="R4" s="393"/>
    </row>
    <row r="5" spans="1:18" s="49" customFormat="1" ht="26.25" x14ac:dyDescent="0.2">
      <c r="A5" s="75" t="s">
        <v>1588</v>
      </c>
      <c r="B5" s="76"/>
      <c r="C5" s="76"/>
      <c r="D5" s="76"/>
      <c r="E5" s="77"/>
      <c r="F5" s="77"/>
      <c r="G5" s="77"/>
      <c r="H5" s="77"/>
      <c r="I5" s="77"/>
      <c r="J5" s="77"/>
      <c r="K5" s="146">
        <v>89</v>
      </c>
      <c r="L5" s="78"/>
      <c r="M5" s="78"/>
      <c r="N5" s="78"/>
      <c r="O5" s="79"/>
      <c r="P5" s="79"/>
      <c r="Q5" s="79"/>
      <c r="R5" s="79"/>
    </row>
    <row r="6" spans="1:18" s="49" customFormat="1" ht="26.25" x14ac:dyDescent="0.2">
      <c r="A6" s="110" t="s">
        <v>880</v>
      </c>
      <c r="B6" s="148">
        <v>231</v>
      </c>
      <c r="C6" s="148">
        <v>108</v>
      </c>
      <c r="D6" s="148">
        <v>339</v>
      </c>
      <c r="E6" s="148"/>
      <c r="F6" s="148">
        <v>12.83</v>
      </c>
      <c r="G6" s="148"/>
      <c r="H6" s="148">
        <v>6</v>
      </c>
      <c r="I6" s="148"/>
      <c r="J6" s="148">
        <v>9.41</v>
      </c>
      <c r="K6" s="148"/>
      <c r="L6" s="148"/>
      <c r="M6" s="148"/>
      <c r="N6" s="148"/>
      <c r="O6" s="148">
        <v>20</v>
      </c>
      <c r="P6" s="148">
        <v>-100</v>
      </c>
      <c r="Q6" s="148">
        <v>5</v>
      </c>
      <c r="R6" s="149">
        <v>5.5555555555555552E-2</v>
      </c>
    </row>
    <row r="7" spans="1:18" x14ac:dyDescent="0.2">
      <c r="A7" s="65" t="s">
        <v>17</v>
      </c>
      <c r="B7" s="102">
        <v>231</v>
      </c>
      <c r="C7" s="102">
        <v>108</v>
      </c>
      <c r="D7" s="102">
        <v>339</v>
      </c>
      <c r="E7" s="102">
        <v>12.83</v>
      </c>
      <c r="F7" s="102">
        <v>12.83</v>
      </c>
      <c r="G7" s="102">
        <v>6</v>
      </c>
      <c r="H7" s="102">
        <v>6</v>
      </c>
      <c r="I7" s="102">
        <v>9.41</v>
      </c>
      <c r="J7" s="102">
        <v>9.41</v>
      </c>
      <c r="K7" s="102"/>
      <c r="L7" s="102"/>
      <c r="M7" s="102"/>
      <c r="N7" s="102"/>
      <c r="O7" s="102"/>
      <c r="P7" s="102"/>
      <c r="Q7" s="102"/>
      <c r="R7" s="102"/>
    </row>
    <row r="8" spans="1:18" x14ac:dyDescent="0.2">
      <c r="A8" s="64" t="s">
        <v>1260</v>
      </c>
      <c r="B8" s="74">
        <v>231</v>
      </c>
      <c r="C8" s="74">
        <v>108</v>
      </c>
      <c r="D8" s="74">
        <v>339</v>
      </c>
      <c r="E8" s="70">
        <v>12.83</v>
      </c>
      <c r="F8" s="70">
        <v>12.83</v>
      </c>
      <c r="G8" s="70">
        <v>6</v>
      </c>
      <c r="H8" s="70">
        <v>6</v>
      </c>
      <c r="I8" s="70">
        <v>9.41</v>
      </c>
      <c r="J8" s="70">
        <v>9.41</v>
      </c>
      <c r="K8" s="71"/>
      <c r="L8" s="72"/>
      <c r="M8" s="72"/>
      <c r="N8" s="72"/>
      <c r="O8" s="73"/>
      <c r="P8" s="73"/>
      <c r="Q8" s="73"/>
      <c r="R8" s="73"/>
    </row>
    <row r="9" spans="1:18" x14ac:dyDescent="0.2">
      <c r="A9" s="47" t="s">
        <v>847</v>
      </c>
      <c r="B9" s="45">
        <v>231</v>
      </c>
      <c r="C9" s="45">
        <v>33</v>
      </c>
      <c r="D9" s="45">
        <v>264</v>
      </c>
      <c r="E9" s="44">
        <v>12.83</v>
      </c>
      <c r="F9" s="44">
        <v>12.83</v>
      </c>
      <c r="G9" s="44">
        <v>1.83</v>
      </c>
      <c r="H9" s="44">
        <v>1.83</v>
      </c>
      <c r="I9" s="44">
        <v>7.33</v>
      </c>
      <c r="J9" s="44">
        <v>7.33</v>
      </c>
      <c r="K9" s="41"/>
      <c r="L9" s="42"/>
      <c r="M9" s="42"/>
      <c r="N9" s="42"/>
      <c r="O9" s="43"/>
      <c r="P9" s="43"/>
      <c r="Q9" s="43"/>
      <c r="R9" s="43"/>
    </row>
    <row r="10" spans="1:18" x14ac:dyDescent="0.2">
      <c r="A10" s="47" t="s">
        <v>839</v>
      </c>
      <c r="B10" s="45"/>
      <c r="C10" s="45">
        <v>75</v>
      </c>
      <c r="D10" s="45">
        <v>75</v>
      </c>
      <c r="E10" s="44"/>
      <c r="F10" s="44"/>
      <c r="G10" s="44">
        <v>4.17</v>
      </c>
      <c r="H10" s="44">
        <v>4.17</v>
      </c>
      <c r="I10" s="44">
        <v>2.08</v>
      </c>
      <c r="J10" s="44">
        <v>2.08</v>
      </c>
      <c r="K10" s="41"/>
      <c r="L10" s="42"/>
      <c r="M10" s="42"/>
      <c r="N10" s="42"/>
      <c r="O10" s="43"/>
      <c r="P10" s="43"/>
      <c r="Q10" s="43"/>
      <c r="R10" s="43"/>
    </row>
    <row r="11" spans="1:18" ht="26.25" x14ac:dyDescent="0.2">
      <c r="A11" s="110" t="s">
        <v>16</v>
      </c>
      <c r="B11" s="147">
        <v>5935</v>
      </c>
      <c r="C11" s="147">
        <v>5313</v>
      </c>
      <c r="D11" s="147">
        <v>11248</v>
      </c>
      <c r="E11" s="148"/>
      <c r="F11" s="148">
        <v>337.38</v>
      </c>
      <c r="G11" s="148"/>
      <c r="H11" s="148">
        <v>295.16000000000003</v>
      </c>
      <c r="I11" s="148"/>
      <c r="J11" s="148">
        <v>316.26</v>
      </c>
      <c r="K11" s="148">
        <v>47</v>
      </c>
      <c r="L11" s="148">
        <v>7.18</v>
      </c>
      <c r="M11" s="148">
        <v>6.28</v>
      </c>
      <c r="N11" s="148">
        <v>6.73</v>
      </c>
      <c r="O11" s="148">
        <v>25</v>
      </c>
      <c r="P11" s="148">
        <v>-73.08</v>
      </c>
      <c r="Q11" s="148">
        <v>5</v>
      </c>
      <c r="R11" s="149">
        <v>5.9027777777777783E-2</v>
      </c>
    </row>
    <row r="12" spans="1:18" x14ac:dyDescent="0.2">
      <c r="A12" s="65" t="s">
        <v>17</v>
      </c>
      <c r="B12" s="101">
        <v>5854</v>
      </c>
      <c r="C12" s="101">
        <v>5313</v>
      </c>
      <c r="D12" s="101">
        <v>11167</v>
      </c>
      <c r="E12" s="102">
        <v>325.23</v>
      </c>
      <c r="F12" s="102">
        <v>325.23</v>
      </c>
      <c r="G12" s="102">
        <v>295.16000000000003</v>
      </c>
      <c r="H12" s="102">
        <v>295.16000000000003</v>
      </c>
      <c r="I12" s="102">
        <v>310.18</v>
      </c>
      <c r="J12" s="102">
        <v>310.18</v>
      </c>
      <c r="K12" s="102"/>
      <c r="L12" s="102"/>
      <c r="M12" s="102"/>
      <c r="N12" s="102"/>
      <c r="O12" s="102"/>
      <c r="P12" s="102"/>
      <c r="Q12" s="102"/>
      <c r="R12" s="102"/>
    </row>
    <row r="13" spans="1:18" x14ac:dyDescent="0.2">
      <c r="A13" s="64" t="s">
        <v>1587</v>
      </c>
      <c r="B13" s="74">
        <v>361</v>
      </c>
      <c r="C13" s="74">
        <v>357</v>
      </c>
      <c r="D13" s="74">
        <v>718</v>
      </c>
      <c r="E13" s="70">
        <v>20.05</v>
      </c>
      <c r="F13" s="70">
        <v>20.05</v>
      </c>
      <c r="G13" s="70">
        <v>19.84</v>
      </c>
      <c r="H13" s="70">
        <v>19.84</v>
      </c>
      <c r="I13" s="70">
        <v>19.93</v>
      </c>
      <c r="J13" s="70">
        <v>19.93</v>
      </c>
      <c r="K13" s="71"/>
      <c r="L13" s="72"/>
      <c r="M13" s="72"/>
      <c r="N13" s="72"/>
      <c r="O13" s="73"/>
      <c r="P13" s="73"/>
      <c r="Q13" s="73"/>
      <c r="R13" s="73"/>
    </row>
    <row r="14" spans="1:18" x14ac:dyDescent="0.2">
      <c r="A14" s="47" t="s">
        <v>1586</v>
      </c>
      <c r="B14" s="45">
        <v>21</v>
      </c>
      <c r="C14" s="45"/>
      <c r="D14" s="45">
        <v>21</v>
      </c>
      <c r="E14" s="44">
        <v>1.17</v>
      </c>
      <c r="F14" s="44">
        <v>1.17</v>
      </c>
      <c r="G14" s="44"/>
      <c r="H14" s="44"/>
      <c r="I14" s="44">
        <v>0.57999999999999996</v>
      </c>
      <c r="J14" s="44">
        <v>0.57999999999999996</v>
      </c>
      <c r="K14" s="41"/>
      <c r="L14" s="42"/>
      <c r="M14" s="42"/>
      <c r="N14" s="42"/>
      <c r="O14" s="43"/>
      <c r="P14" s="43"/>
      <c r="Q14" s="43"/>
      <c r="R14" s="43"/>
    </row>
    <row r="15" spans="1:18" x14ac:dyDescent="0.2">
      <c r="A15" s="47" t="s">
        <v>1585</v>
      </c>
      <c r="B15" s="45"/>
      <c r="C15" s="45">
        <v>21</v>
      </c>
      <c r="D15" s="45">
        <v>21</v>
      </c>
      <c r="E15" s="44"/>
      <c r="F15" s="44"/>
      <c r="G15" s="44">
        <v>1.17</v>
      </c>
      <c r="H15" s="44">
        <v>1.17</v>
      </c>
      <c r="I15" s="44">
        <v>0.57999999999999996</v>
      </c>
      <c r="J15" s="44">
        <v>0.57999999999999996</v>
      </c>
      <c r="K15" s="41"/>
      <c r="L15" s="42"/>
      <c r="M15" s="42"/>
      <c r="N15" s="42"/>
      <c r="O15" s="43"/>
      <c r="P15" s="43"/>
      <c r="Q15" s="43"/>
      <c r="R15" s="43"/>
    </row>
    <row r="16" spans="1:18" x14ac:dyDescent="0.2">
      <c r="A16" s="47" t="s">
        <v>1584</v>
      </c>
      <c r="B16" s="45"/>
      <c r="C16" s="45">
        <v>21</v>
      </c>
      <c r="D16" s="45">
        <v>21</v>
      </c>
      <c r="E16" s="44"/>
      <c r="F16" s="44"/>
      <c r="G16" s="44">
        <v>1.17</v>
      </c>
      <c r="H16" s="44">
        <v>1.17</v>
      </c>
      <c r="I16" s="44">
        <v>0.57999999999999996</v>
      </c>
      <c r="J16" s="44">
        <v>0.57999999999999996</v>
      </c>
      <c r="K16" s="41"/>
      <c r="L16" s="42"/>
      <c r="M16" s="42"/>
      <c r="N16" s="42"/>
      <c r="O16" s="43"/>
      <c r="P16" s="43"/>
      <c r="Q16" s="43"/>
      <c r="R16" s="43"/>
    </row>
    <row r="17" spans="1:18" x14ac:dyDescent="0.2">
      <c r="A17" s="47" t="s">
        <v>1583</v>
      </c>
      <c r="B17" s="45">
        <v>27</v>
      </c>
      <c r="C17" s="45"/>
      <c r="D17" s="45">
        <v>27</v>
      </c>
      <c r="E17" s="44">
        <v>1.5</v>
      </c>
      <c r="F17" s="44">
        <v>1.5</v>
      </c>
      <c r="G17" s="44"/>
      <c r="H17" s="44"/>
      <c r="I17" s="44">
        <v>0.75</v>
      </c>
      <c r="J17" s="44">
        <v>0.75</v>
      </c>
      <c r="K17" s="41"/>
      <c r="L17" s="42"/>
      <c r="M17" s="42"/>
      <c r="N17" s="42"/>
      <c r="O17" s="43"/>
      <c r="P17" s="43"/>
      <c r="Q17" s="43"/>
      <c r="R17" s="43"/>
    </row>
    <row r="18" spans="1:18" x14ac:dyDescent="0.2">
      <c r="A18" s="47" t="s">
        <v>1582</v>
      </c>
      <c r="B18" s="45">
        <v>21</v>
      </c>
      <c r="C18" s="45"/>
      <c r="D18" s="45">
        <v>21</v>
      </c>
      <c r="E18" s="44">
        <v>1.17</v>
      </c>
      <c r="F18" s="44">
        <v>1.17</v>
      </c>
      <c r="G18" s="44"/>
      <c r="H18" s="44"/>
      <c r="I18" s="44">
        <v>0.57999999999999996</v>
      </c>
      <c r="J18" s="44">
        <v>0.57999999999999996</v>
      </c>
      <c r="K18" s="41"/>
      <c r="L18" s="42"/>
      <c r="M18" s="42"/>
      <c r="N18" s="42"/>
      <c r="O18" s="43"/>
      <c r="P18" s="43"/>
      <c r="Q18" s="43"/>
      <c r="R18" s="43"/>
    </row>
    <row r="19" spans="1:18" x14ac:dyDescent="0.2">
      <c r="A19" s="47" t="s">
        <v>1581</v>
      </c>
      <c r="B19" s="45"/>
      <c r="C19" s="45">
        <v>21</v>
      </c>
      <c r="D19" s="45">
        <v>21</v>
      </c>
      <c r="E19" s="44"/>
      <c r="F19" s="44"/>
      <c r="G19" s="44">
        <v>1.17</v>
      </c>
      <c r="H19" s="44">
        <v>1.17</v>
      </c>
      <c r="I19" s="44">
        <v>0.57999999999999996</v>
      </c>
      <c r="J19" s="44">
        <v>0.57999999999999996</v>
      </c>
      <c r="K19" s="41"/>
      <c r="L19" s="42"/>
      <c r="M19" s="42"/>
      <c r="N19" s="42"/>
      <c r="O19" s="43"/>
      <c r="P19" s="43"/>
      <c r="Q19" s="43"/>
      <c r="R19" s="43"/>
    </row>
    <row r="20" spans="1:18" x14ac:dyDescent="0.2">
      <c r="A20" s="47" t="s">
        <v>1580</v>
      </c>
      <c r="B20" s="45">
        <v>24</v>
      </c>
      <c r="C20" s="45"/>
      <c r="D20" s="45">
        <v>24</v>
      </c>
      <c r="E20" s="44">
        <v>1.33</v>
      </c>
      <c r="F20" s="44">
        <v>1.33</v>
      </c>
      <c r="G20" s="44"/>
      <c r="H20" s="44"/>
      <c r="I20" s="44">
        <v>0.67</v>
      </c>
      <c r="J20" s="44">
        <v>0.67</v>
      </c>
      <c r="K20" s="41"/>
      <c r="L20" s="42"/>
      <c r="M20" s="42"/>
      <c r="N20" s="42"/>
      <c r="O20" s="43"/>
      <c r="P20" s="43"/>
      <c r="Q20" s="43"/>
      <c r="R20" s="43"/>
    </row>
    <row r="21" spans="1:18" x14ac:dyDescent="0.2">
      <c r="A21" s="47" t="s">
        <v>1579</v>
      </c>
      <c r="B21" s="45">
        <v>21</v>
      </c>
      <c r="C21" s="45"/>
      <c r="D21" s="45">
        <v>21</v>
      </c>
      <c r="E21" s="44">
        <v>1.17</v>
      </c>
      <c r="F21" s="44">
        <v>1.17</v>
      </c>
      <c r="G21" s="44"/>
      <c r="H21" s="44"/>
      <c r="I21" s="44">
        <v>0.57999999999999996</v>
      </c>
      <c r="J21" s="44">
        <v>0.57999999999999996</v>
      </c>
      <c r="K21" s="41"/>
      <c r="L21" s="42"/>
      <c r="M21" s="42"/>
      <c r="N21" s="42"/>
      <c r="O21" s="43"/>
      <c r="P21" s="43"/>
      <c r="Q21" s="43"/>
      <c r="R21" s="43"/>
    </row>
    <row r="22" spans="1:18" x14ac:dyDescent="0.2">
      <c r="A22" s="47" t="s">
        <v>1578</v>
      </c>
      <c r="B22" s="45"/>
      <c r="C22" s="45">
        <v>21</v>
      </c>
      <c r="D22" s="45">
        <v>21</v>
      </c>
      <c r="E22" s="44"/>
      <c r="F22" s="44"/>
      <c r="G22" s="44">
        <v>1.17</v>
      </c>
      <c r="H22" s="44">
        <v>1.17</v>
      </c>
      <c r="I22" s="44">
        <v>0.57999999999999996</v>
      </c>
      <c r="J22" s="44">
        <v>0.57999999999999996</v>
      </c>
      <c r="K22" s="41"/>
      <c r="L22" s="42"/>
      <c r="M22" s="42"/>
      <c r="N22" s="42"/>
      <c r="O22" s="43"/>
      <c r="P22" s="43"/>
      <c r="Q22" s="43"/>
      <c r="R22" s="43"/>
    </row>
    <row r="23" spans="1:18" x14ac:dyDescent="0.2">
      <c r="A23" s="47" t="s">
        <v>1577</v>
      </c>
      <c r="B23" s="45">
        <v>30</v>
      </c>
      <c r="C23" s="45">
        <v>6</v>
      </c>
      <c r="D23" s="45">
        <v>36</v>
      </c>
      <c r="E23" s="44">
        <v>1.67</v>
      </c>
      <c r="F23" s="44">
        <v>1.67</v>
      </c>
      <c r="G23" s="44">
        <v>0.33</v>
      </c>
      <c r="H23" s="44">
        <v>0.33</v>
      </c>
      <c r="I23" s="44">
        <v>1</v>
      </c>
      <c r="J23" s="44">
        <v>1</v>
      </c>
      <c r="K23" s="41"/>
      <c r="L23" s="42"/>
      <c r="M23" s="42"/>
      <c r="N23" s="42"/>
      <c r="O23" s="43"/>
      <c r="P23" s="43"/>
      <c r="Q23" s="43"/>
      <c r="R23" s="43"/>
    </row>
    <row r="24" spans="1:18" x14ac:dyDescent="0.2">
      <c r="A24" s="47" t="s">
        <v>1576</v>
      </c>
      <c r="B24" s="45"/>
      <c r="C24" s="45">
        <v>6</v>
      </c>
      <c r="D24" s="45">
        <v>6</v>
      </c>
      <c r="E24" s="44"/>
      <c r="F24" s="44"/>
      <c r="G24" s="44">
        <v>0.33</v>
      </c>
      <c r="H24" s="44">
        <v>0.33</v>
      </c>
      <c r="I24" s="44">
        <v>0.17</v>
      </c>
      <c r="J24" s="44">
        <v>0.17</v>
      </c>
      <c r="K24" s="41"/>
      <c r="L24" s="42"/>
      <c r="M24" s="42"/>
      <c r="N24" s="42"/>
      <c r="O24" s="43"/>
      <c r="P24" s="43"/>
      <c r="Q24" s="43"/>
      <c r="R24" s="43"/>
    </row>
    <row r="25" spans="1:18" x14ac:dyDescent="0.2">
      <c r="A25" s="47" t="s">
        <v>1575</v>
      </c>
      <c r="B25" s="45"/>
      <c r="C25" s="45">
        <v>27</v>
      </c>
      <c r="D25" s="45">
        <v>27</v>
      </c>
      <c r="E25" s="44"/>
      <c r="F25" s="44"/>
      <c r="G25" s="44">
        <v>1.5</v>
      </c>
      <c r="H25" s="44">
        <v>1.5</v>
      </c>
      <c r="I25" s="44">
        <v>0.75</v>
      </c>
      <c r="J25" s="44">
        <v>0.75</v>
      </c>
      <c r="K25" s="41"/>
      <c r="L25" s="42"/>
      <c r="M25" s="42"/>
      <c r="N25" s="42"/>
      <c r="O25" s="43"/>
      <c r="P25" s="43"/>
      <c r="Q25" s="43"/>
      <c r="R25" s="43"/>
    </row>
    <row r="26" spans="1:18" x14ac:dyDescent="0.2">
      <c r="A26" s="47" t="s">
        <v>1574</v>
      </c>
      <c r="B26" s="45">
        <v>30</v>
      </c>
      <c r="C26" s="45"/>
      <c r="D26" s="45">
        <v>30</v>
      </c>
      <c r="E26" s="44">
        <v>1.67</v>
      </c>
      <c r="F26" s="44">
        <v>1.67</v>
      </c>
      <c r="G26" s="44"/>
      <c r="H26" s="44"/>
      <c r="I26" s="44">
        <v>0.83</v>
      </c>
      <c r="J26" s="44">
        <v>0.83</v>
      </c>
      <c r="K26" s="41"/>
      <c r="L26" s="42"/>
      <c r="M26" s="42"/>
      <c r="N26" s="42"/>
      <c r="O26" s="43"/>
      <c r="P26" s="43"/>
      <c r="Q26" s="43"/>
      <c r="R26" s="43"/>
    </row>
    <row r="27" spans="1:18" x14ac:dyDescent="0.2">
      <c r="A27" s="47" t="s">
        <v>1573</v>
      </c>
      <c r="B27" s="45">
        <v>42</v>
      </c>
      <c r="C27" s="45"/>
      <c r="D27" s="45">
        <v>42</v>
      </c>
      <c r="E27" s="44">
        <v>2.33</v>
      </c>
      <c r="F27" s="44">
        <v>2.33</v>
      </c>
      <c r="G27" s="44"/>
      <c r="H27" s="44"/>
      <c r="I27" s="44">
        <v>1.17</v>
      </c>
      <c r="J27" s="44">
        <v>1.17</v>
      </c>
      <c r="K27" s="41"/>
      <c r="L27" s="42"/>
      <c r="M27" s="42"/>
      <c r="N27" s="42"/>
      <c r="O27" s="43"/>
      <c r="P27" s="43"/>
      <c r="Q27" s="43"/>
      <c r="R27" s="43"/>
    </row>
    <row r="28" spans="1:18" x14ac:dyDescent="0.2">
      <c r="A28" s="47" t="s">
        <v>1572</v>
      </c>
      <c r="B28" s="45"/>
      <c r="C28" s="45">
        <v>27</v>
      </c>
      <c r="D28" s="45">
        <v>27</v>
      </c>
      <c r="E28" s="44"/>
      <c r="F28" s="44"/>
      <c r="G28" s="44">
        <v>1.5</v>
      </c>
      <c r="H28" s="44">
        <v>1.5</v>
      </c>
      <c r="I28" s="44">
        <v>0.75</v>
      </c>
      <c r="J28" s="44">
        <v>0.75</v>
      </c>
      <c r="K28" s="41"/>
      <c r="L28" s="42"/>
      <c r="M28" s="42"/>
      <c r="N28" s="42"/>
      <c r="O28" s="43"/>
      <c r="P28" s="43"/>
      <c r="Q28" s="43"/>
      <c r="R28" s="43"/>
    </row>
    <row r="29" spans="1:18" x14ac:dyDescent="0.2">
      <c r="A29" s="47" t="s">
        <v>1571</v>
      </c>
      <c r="B29" s="45"/>
      <c r="C29" s="45">
        <v>27</v>
      </c>
      <c r="D29" s="45">
        <v>27</v>
      </c>
      <c r="E29" s="44"/>
      <c r="F29" s="44"/>
      <c r="G29" s="44">
        <v>1.5</v>
      </c>
      <c r="H29" s="44">
        <v>1.5</v>
      </c>
      <c r="I29" s="44">
        <v>0.75</v>
      </c>
      <c r="J29" s="44">
        <v>0.75</v>
      </c>
      <c r="K29" s="41"/>
      <c r="L29" s="42"/>
      <c r="M29" s="42"/>
      <c r="N29" s="42"/>
      <c r="O29" s="43"/>
      <c r="P29" s="43"/>
      <c r="Q29" s="43"/>
      <c r="R29" s="43"/>
    </row>
    <row r="30" spans="1:18" x14ac:dyDescent="0.2">
      <c r="A30" s="47" t="s">
        <v>1570</v>
      </c>
      <c r="B30" s="45"/>
      <c r="C30" s="45">
        <v>24</v>
      </c>
      <c r="D30" s="45">
        <v>24</v>
      </c>
      <c r="E30" s="44"/>
      <c r="F30" s="44"/>
      <c r="G30" s="44">
        <v>1.33</v>
      </c>
      <c r="H30" s="44">
        <v>1.33</v>
      </c>
      <c r="I30" s="44">
        <v>0.67</v>
      </c>
      <c r="J30" s="44">
        <v>0.67</v>
      </c>
      <c r="K30" s="41"/>
      <c r="L30" s="42"/>
      <c r="M30" s="42"/>
      <c r="N30" s="42"/>
      <c r="O30" s="43"/>
      <c r="P30" s="43"/>
      <c r="Q30" s="43"/>
      <c r="R30" s="43"/>
    </row>
    <row r="31" spans="1:18" x14ac:dyDescent="0.2">
      <c r="A31" s="47" t="s">
        <v>1569</v>
      </c>
      <c r="B31" s="45">
        <v>27</v>
      </c>
      <c r="C31" s="45"/>
      <c r="D31" s="45">
        <v>27</v>
      </c>
      <c r="E31" s="44">
        <v>1.5</v>
      </c>
      <c r="F31" s="44">
        <v>1.5</v>
      </c>
      <c r="G31" s="44"/>
      <c r="H31" s="44"/>
      <c r="I31" s="44">
        <v>0.75</v>
      </c>
      <c r="J31" s="44">
        <v>0.75</v>
      </c>
      <c r="K31" s="41"/>
      <c r="L31" s="42"/>
      <c r="M31" s="42"/>
      <c r="N31" s="42"/>
      <c r="O31" s="43"/>
      <c r="P31" s="43"/>
      <c r="Q31" s="43"/>
      <c r="R31" s="43"/>
    </row>
    <row r="32" spans="1:18" x14ac:dyDescent="0.2">
      <c r="A32" s="47" t="s">
        <v>1568</v>
      </c>
      <c r="B32" s="45"/>
      <c r="C32" s="45">
        <v>30</v>
      </c>
      <c r="D32" s="45">
        <v>30</v>
      </c>
      <c r="E32" s="44"/>
      <c r="F32" s="44"/>
      <c r="G32" s="44">
        <v>1.67</v>
      </c>
      <c r="H32" s="44">
        <v>1.67</v>
      </c>
      <c r="I32" s="44">
        <v>0.83</v>
      </c>
      <c r="J32" s="44">
        <v>0.83</v>
      </c>
      <c r="K32" s="41"/>
      <c r="L32" s="42"/>
      <c r="M32" s="42"/>
      <c r="N32" s="42"/>
      <c r="O32" s="43"/>
      <c r="P32" s="43"/>
      <c r="Q32" s="43"/>
      <c r="R32" s="43"/>
    </row>
    <row r="33" spans="1:18" x14ac:dyDescent="0.2">
      <c r="A33" s="47" t="s">
        <v>1567</v>
      </c>
      <c r="B33" s="45">
        <v>8</v>
      </c>
      <c r="C33" s="45"/>
      <c r="D33" s="45">
        <v>8</v>
      </c>
      <c r="E33" s="44">
        <v>0.44</v>
      </c>
      <c r="F33" s="44">
        <v>0.44</v>
      </c>
      <c r="G33" s="44"/>
      <c r="H33" s="44"/>
      <c r="I33" s="44">
        <v>0.22</v>
      </c>
      <c r="J33" s="44">
        <v>0.22</v>
      </c>
      <c r="K33" s="41"/>
      <c r="L33" s="42"/>
      <c r="M33" s="42"/>
      <c r="N33" s="42"/>
      <c r="O33" s="43"/>
      <c r="P33" s="43"/>
      <c r="Q33" s="43"/>
      <c r="R33" s="43"/>
    </row>
    <row r="34" spans="1:18" x14ac:dyDescent="0.2">
      <c r="A34" s="47" t="s">
        <v>1566</v>
      </c>
      <c r="B34" s="45"/>
      <c r="C34" s="45">
        <v>9</v>
      </c>
      <c r="D34" s="45">
        <v>9</v>
      </c>
      <c r="E34" s="44"/>
      <c r="F34" s="44"/>
      <c r="G34" s="44">
        <v>0.5</v>
      </c>
      <c r="H34" s="44">
        <v>0.5</v>
      </c>
      <c r="I34" s="44">
        <v>0.25</v>
      </c>
      <c r="J34" s="44">
        <v>0.25</v>
      </c>
      <c r="K34" s="41"/>
      <c r="L34" s="42"/>
      <c r="M34" s="42"/>
      <c r="N34" s="42"/>
      <c r="O34" s="43"/>
      <c r="P34" s="43"/>
      <c r="Q34" s="43"/>
      <c r="R34" s="43"/>
    </row>
    <row r="35" spans="1:18" x14ac:dyDescent="0.2">
      <c r="A35" s="47" t="s">
        <v>1565</v>
      </c>
      <c r="B35" s="45">
        <v>42</v>
      </c>
      <c r="C35" s="45"/>
      <c r="D35" s="45">
        <v>42</v>
      </c>
      <c r="E35" s="44">
        <v>2.33</v>
      </c>
      <c r="F35" s="44">
        <v>2.33</v>
      </c>
      <c r="G35" s="44"/>
      <c r="H35" s="44"/>
      <c r="I35" s="44">
        <v>1.17</v>
      </c>
      <c r="J35" s="44">
        <v>1.17</v>
      </c>
      <c r="K35" s="41"/>
      <c r="L35" s="42"/>
      <c r="M35" s="42"/>
      <c r="N35" s="42"/>
      <c r="O35" s="43"/>
      <c r="P35" s="43"/>
      <c r="Q35" s="43"/>
      <c r="R35" s="43"/>
    </row>
    <row r="36" spans="1:18" x14ac:dyDescent="0.2">
      <c r="A36" s="47" t="s">
        <v>1564</v>
      </c>
      <c r="B36" s="45">
        <v>42</v>
      </c>
      <c r="C36" s="45"/>
      <c r="D36" s="45">
        <v>42</v>
      </c>
      <c r="E36" s="44">
        <v>2.33</v>
      </c>
      <c r="F36" s="44">
        <v>2.33</v>
      </c>
      <c r="G36" s="44"/>
      <c r="H36" s="44"/>
      <c r="I36" s="44">
        <v>1.17</v>
      </c>
      <c r="J36" s="44">
        <v>1.17</v>
      </c>
      <c r="K36" s="41"/>
      <c r="L36" s="42"/>
      <c r="M36" s="42"/>
      <c r="N36" s="42"/>
      <c r="O36" s="43"/>
      <c r="P36" s="43"/>
      <c r="Q36" s="43"/>
      <c r="R36" s="43"/>
    </row>
    <row r="37" spans="1:18" x14ac:dyDescent="0.2">
      <c r="A37" s="47" t="s">
        <v>1563</v>
      </c>
      <c r="B37" s="45">
        <v>17</v>
      </c>
      <c r="C37" s="45"/>
      <c r="D37" s="45">
        <v>17</v>
      </c>
      <c r="E37" s="44">
        <v>0.94</v>
      </c>
      <c r="F37" s="44">
        <v>0.94</v>
      </c>
      <c r="G37" s="44"/>
      <c r="H37" s="44"/>
      <c r="I37" s="44">
        <v>0.47</v>
      </c>
      <c r="J37" s="44">
        <v>0.47</v>
      </c>
      <c r="K37" s="41"/>
      <c r="L37" s="42"/>
      <c r="M37" s="42"/>
      <c r="N37" s="42"/>
      <c r="O37" s="43"/>
      <c r="P37" s="43"/>
      <c r="Q37" s="43"/>
      <c r="R37" s="43"/>
    </row>
    <row r="38" spans="1:18" x14ac:dyDescent="0.2">
      <c r="A38" s="47" t="s">
        <v>1283</v>
      </c>
      <c r="B38" s="45">
        <v>9</v>
      </c>
      <c r="C38" s="45">
        <v>117</v>
      </c>
      <c r="D38" s="45">
        <v>126</v>
      </c>
      <c r="E38" s="44">
        <v>0.5</v>
      </c>
      <c r="F38" s="44">
        <v>0.5</v>
      </c>
      <c r="G38" s="44">
        <v>6.5</v>
      </c>
      <c r="H38" s="44">
        <v>6.5</v>
      </c>
      <c r="I38" s="44">
        <v>3.5</v>
      </c>
      <c r="J38" s="44">
        <v>3.5</v>
      </c>
      <c r="K38" s="41"/>
      <c r="L38" s="42"/>
      <c r="M38" s="42"/>
      <c r="N38" s="42"/>
      <c r="O38" s="43"/>
      <c r="P38" s="43"/>
      <c r="Q38" s="43"/>
      <c r="R38" s="43"/>
    </row>
    <row r="39" spans="1:18" x14ac:dyDescent="0.2">
      <c r="A39" s="64" t="s">
        <v>1562</v>
      </c>
      <c r="B39" s="74">
        <v>90</v>
      </c>
      <c r="C39" s="74">
        <v>63</v>
      </c>
      <c r="D39" s="74">
        <v>153</v>
      </c>
      <c r="E39" s="70">
        <v>5</v>
      </c>
      <c r="F39" s="70">
        <v>5</v>
      </c>
      <c r="G39" s="70">
        <v>3.51</v>
      </c>
      <c r="H39" s="70">
        <v>3.51</v>
      </c>
      <c r="I39" s="70">
        <v>4.24</v>
      </c>
      <c r="J39" s="70">
        <v>4.24</v>
      </c>
      <c r="K39" s="71"/>
      <c r="L39" s="72"/>
      <c r="M39" s="72"/>
      <c r="N39" s="72"/>
      <c r="O39" s="73"/>
      <c r="P39" s="73"/>
      <c r="Q39" s="73"/>
      <c r="R39" s="73"/>
    </row>
    <row r="40" spans="1:18" x14ac:dyDescent="0.2">
      <c r="A40" s="47" t="s">
        <v>1561</v>
      </c>
      <c r="B40" s="45">
        <v>18</v>
      </c>
      <c r="C40" s="45"/>
      <c r="D40" s="45">
        <v>18</v>
      </c>
      <c r="E40" s="44">
        <v>1</v>
      </c>
      <c r="F40" s="44">
        <v>1</v>
      </c>
      <c r="G40" s="44"/>
      <c r="H40" s="44"/>
      <c r="I40" s="44">
        <v>0.5</v>
      </c>
      <c r="J40" s="44">
        <v>0.5</v>
      </c>
      <c r="K40" s="41"/>
      <c r="L40" s="42"/>
      <c r="M40" s="42"/>
      <c r="N40" s="42"/>
      <c r="O40" s="43"/>
      <c r="P40" s="43"/>
      <c r="Q40" s="43"/>
      <c r="R40" s="43"/>
    </row>
    <row r="41" spans="1:18" x14ac:dyDescent="0.2">
      <c r="A41" s="47" t="s">
        <v>1560</v>
      </c>
      <c r="B41" s="45">
        <v>27</v>
      </c>
      <c r="C41" s="45"/>
      <c r="D41" s="45">
        <v>27</v>
      </c>
      <c r="E41" s="44">
        <v>1.5</v>
      </c>
      <c r="F41" s="44">
        <v>1.5</v>
      </c>
      <c r="G41" s="44"/>
      <c r="H41" s="44"/>
      <c r="I41" s="44">
        <v>0.75</v>
      </c>
      <c r="J41" s="44">
        <v>0.75</v>
      </c>
      <c r="K41" s="41"/>
      <c r="L41" s="42"/>
      <c r="M41" s="42"/>
      <c r="N41" s="42"/>
      <c r="O41" s="43"/>
      <c r="P41" s="43"/>
      <c r="Q41" s="43"/>
      <c r="R41" s="43"/>
    </row>
    <row r="42" spans="1:18" x14ac:dyDescent="0.2">
      <c r="A42" s="47" t="s">
        <v>1559</v>
      </c>
      <c r="B42" s="45">
        <v>27</v>
      </c>
      <c r="C42" s="45"/>
      <c r="D42" s="45">
        <v>27</v>
      </c>
      <c r="E42" s="44">
        <v>1.5</v>
      </c>
      <c r="F42" s="44">
        <v>1.5</v>
      </c>
      <c r="G42" s="44"/>
      <c r="H42" s="44"/>
      <c r="I42" s="44">
        <v>0.75</v>
      </c>
      <c r="J42" s="44">
        <v>0.75</v>
      </c>
      <c r="K42" s="41"/>
      <c r="L42" s="42"/>
      <c r="M42" s="42"/>
      <c r="N42" s="42"/>
      <c r="O42" s="43"/>
      <c r="P42" s="43"/>
      <c r="Q42" s="43"/>
      <c r="R42" s="43"/>
    </row>
    <row r="43" spans="1:18" x14ac:dyDescent="0.2">
      <c r="A43" s="47" t="s">
        <v>1558</v>
      </c>
      <c r="B43" s="45"/>
      <c r="C43" s="45">
        <v>15</v>
      </c>
      <c r="D43" s="45">
        <v>15</v>
      </c>
      <c r="E43" s="44"/>
      <c r="F43" s="44"/>
      <c r="G43" s="44">
        <v>0.83</v>
      </c>
      <c r="H43" s="44">
        <v>0.83</v>
      </c>
      <c r="I43" s="44">
        <v>0.42</v>
      </c>
      <c r="J43" s="44">
        <v>0.42</v>
      </c>
      <c r="K43" s="41"/>
      <c r="L43" s="42"/>
      <c r="M43" s="42"/>
      <c r="N43" s="42"/>
      <c r="O43" s="43"/>
      <c r="P43" s="43"/>
      <c r="Q43" s="43"/>
      <c r="R43" s="43"/>
    </row>
    <row r="44" spans="1:18" x14ac:dyDescent="0.2">
      <c r="A44" s="47" t="s">
        <v>1557</v>
      </c>
      <c r="B44" s="45">
        <v>9</v>
      </c>
      <c r="C44" s="45">
        <v>15</v>
      </c>
      <c r="D44" s="45">
        <v>24</v>
      </c>
      <c r="E44" s="44">
        <v>0.5</v>
      </c>
      <c r="F44" s="44">
        <v>0.5</v>
      </c>
      <c r="G44" s="44">
        <v>0.83</v>
      </c>
      <c r="H44" s="44">
        <v>0.83</v>
      </c>
      <c r="I44" s="44">
        <v>0.67</v>
      </c>
      <c r="J44" s="44">
        <v>0.67</v>
      </c>
      <c r="K44" s="41"/>
      <c r="L44" s="42"/>
      <c r="M44" s="42"/>
      <c r="N44" s="42"/>
      <c r="O44" s="43"/>
      <c r="P44" s="43"/>
      <c r="Q44" s="43"/>
      <c r="R44" s="43"/>
    </row>
    <row r="45" spans="1:18" x14ac:dyDescent="0.2">
      <c r="A45" s="47" t="s">
        <v>1556</v>
      </c>
      <c r="B45" s="45">
        <v>9</v>
      </c>
      <c r="C45" s="45"/>
      <c r="D45" s="45">
        <v>9</v>
      </c>
      <c r="E45" s="44">
        <v>0.5</v>
      </c>
      <c r="F45" s="44">
        <v>0.5</v>
      </c>
      <c r="G45" s="44"/>
      <c r="H45" s="44"/>
      <c r="I45" s="44">
        <v>0.25</v>
      </c>
      <c r="J45" s="44">
        <v>0.25</v>
      </c>
      <c r="K45" s="41"/>
      <c r="L45" s="42"/>
      <c r="M45" s="42"/>
      <c r="N45" s="42"/>
      <c r="O45" s="43"/>
      <c r="P45" s="43"/>
      <c r="Q45" s="43"/>
      <c r="R45" s="43"/>
    </row>
    <row r="46" spans="1:18" x14ac:dyDescent="0.2">
      <c r="A46" s="47" t="s">
        <v>1555</v>
      </c>
      <c r="B46" s="45"/>
      <c r="C46" s="45">
        <v>18</v>
      </c>
      <c r="D46" s="45">
        <v>18</v>
      </c>
      <c r="E46" s="44"/>
      <c r="F46" s="44"/>
      <c r="G46" s="44">
        <v>1</v>
      </c>
      <c r="H46" s="44">
        <v>1</v>
      </c>
      <c r="I46" s="44">
        <v>0.5</v>
      </c>
      <c r="J46" s="44">
        <v>0.5</v>
      </c>
      <c r="K46" s="41"/>
      <c r="L46" s="42"/>
      <c r="M46" s="42"/>
      <c r="N46" s="42"/>
      <c r="O46" s="43"/>
      <c r="P46" s="43"/>
      <c r="Q46" s="43"/>
      <c r="R46" s="43"/>
    </row>
    <row r="47" spans="1:18" x14ac:dyDescent="0.2">
      <c r="A47" s="47" t="s">
        <v>1554</v>
      </c>
      <c r="B47" s="45"/>
      <c r="C47" s="45">
        <v>3</v>
      </c>
      <c r="D47" s="45">
        <v>3</v>
      </c>
      <c r="E47" s="44"/>
      <c r="F47" s="44"/>
      <c r="G47" s="44">
        <v>0.17</v>
      </c>
      <c r="H47" s="44">
        <v>0.17</v>
      </c>
      <c r="I47" s="44">
        <v>0.08</v>
      </c>
      <c r="J47" s="44">
        <v>0.08</v>
      </c>
      <c r="K47" s="41"/>
      <c r="L47" s="42"/>
      <c r="M47" s="42"/>
      <c r="N47" s="42"/>
      <c r="O47" s="43"/>
      <c r="P47" s="43"/>
      <c r="Q47" s="43"/>
      <c r="R47" s="43"/>
    </row>
    <row r="48" spans="1:18" x14ac:dyDescent="0.2">
      <c r="A48" s="47" t="s">
        <v>1553</v>
      </c>
      <c r="B48" s="45"/>
      <c r="C48" s="45">
        <v>3</v>
      </c>
      <c r="D48" s="45">
        <v>3</v>
      </c>
      <c r="E48" s="44"/>
      <c r="F48" s="44"/>
      <c r="G48" s="44">
        <v>0.17</v>
      </c>
      <c r="H48" s="44">
        <v>0.17</v>
      </c>
      <c r="I48" s="44">
        <v>0.08</v>
      </c>
      <c r="J48" s="44">
        <v>0.08</v>
      </c>
      <c r="K48" s="41"/>
      <c r="L48" s="42"/>
      <c r="M48" s="42"/>
      <c r="N48" s="42"/>
      <c r="O48" s="43"/>
      <c r="P48" s="43"/>
      <c r="Q48" s="43"/>
      <c r="R48" s="43"/>
    </row>
    <row r="49" spans="1:18" x14ac:dyDescent="0.2">
      <c r="A49" s="47" t="s">
        <v>1552</v>
      </c>
      <c r="B49" s="45"/>
      <c r="C49" s="45">
        <v>3</v>
      </c>
      <c r="D49" s="45">
        <v>3</v>
      </c>
      <c r="E49" s="44"/>
      <c r="F49" s="44"/>
      <c r="G49" s="44">
        <v>0.17</v>
      </c>
      <c r="H49" s="44">
        <v>0.17</v>
      </c>
      <c r="I49" s="44">
        <v>0.08</v>
      </c>
      <c r="J49" s="44">
        <v>0.08</v>
      </c>
      <c r="K49" s="41"/>
      <c r="L49" s="42"/>
      <c r="M49" s="42"/>
      <c r="N49" s="42"/>
      <c r="O49" s="43"/>
      <c r="P49" s="43"/>
      <c r="Q49" s="43"/>
      <c r="R49" s="43"/>
    </row>
    <row r="50" spans="1:18" x14ac:dyDescent="0.2">
      <c r="A50" s="47" t="s">
        <v>1551</v>
      </c>
      <c r="B50" s="45"/>
      <c r="C50" s="45">
        <v>3</v>
      </c>
      <c r="D50" s="45">
        <v>3</v>
      </c>
      <c r="E50" s="44"/>
      <c r="F50" s="44"/>
      <c r="G50" s="44">
        <v>0.17</v>
      </c>
      <c r="H50" s="44">
        <v>0.17</v>
      </c>
      <c r="I50" s="44">
        <v>0.08</v>
      </c>
      <c r="J50" s="44">
        <v>0.08</v>
      </c>
      <c r="K50" s="41"/>
      <c r="L50" s="42"/>
      <c r="M50" s="42"/>
      <c r="N50" s="42"/>
      <c r="O50" s="43"/>
      <c r="P50" s="43"/>
      <c r="Q50" s="43"/>
      <c r="R50" s="43"/>
    </row>
    <row r="51" spans="1:18" x14ac:dyDescent="0.2">
      <c r="A51" s="47" t="s">
        <v>1550</v>
      </c>
      <c r="B51" s="45"/>
      <c r="C51" s="45">
        <v>3</v>
      </c>
      <c r="D51" s="45">
        <v>3</v>
      </c>
      <c r="E51" s="44"/>
      <c r="F51" s="44"/>
      <c r="G51" s="44">
        <v>0.17</v>
      </c>
      <c r="H51" s="44">
        <v>0.17</v>
      </c>
      <c r="I51" s="44">
        <v>0.08</v>
      </c>
      <c r="J51" s="44">
        <v>0.08</v>
      </c>
      <c r="K51" s="41"/>
      <c r="L51" s="42"/>
      <c r="M51" s="42"/>
      <c r="N51" s="42"/>
      <c r="O51" s="43"/>
      <c r="P51" s="43"/>
      <c r="Q51" s="43"/>
      <c r="R51" s="43"/>
    </row>
    <row r="52" spans="1:18" x14ac:dyDescent="0.2">
      <c r="A52" s="64" t="s">
        <v>1549</v>
      </c>
      <c r="B52" s="74">
        <v>444</v>
      </c>
      <c r="C52" s="74">
        <v>216</v>
      </c>
      <c r="D52" s="74">
        <v>660</v>
      </c>
      <c r="E52" s="70">
        <v>24.68</v>
      </c>
      <c r="F52" s="70">
        <v>24.68</v>
      </c>
      <c r="G52" s="70">
        <v>11.99</v>
      </c>
      <c r="H52" s="70">
        <v>11.99</v>
      </c>
      <c r="I52" s="70">
        <v>18.329999999999998</v>
      </c>
      <c r="J52" s="70">
        <v>18.329999999999998</v>
      </c>
      <c r="K52" s="71"/>
      <c r="L52" s="72"/>
      <c r="M52" s="72"/>
      <c r="N52" s="72"/>
      <c r="O52" s="73"/>
      <c r="P52" s="73"/>
      <c r="Q52" s="73"/>
      <c r="R52" s="73"/>
    </row>
    <row r="53" spans="1:18" x14ac:dyDescent="0.2">
      <c r="A53" s="47" t="s">
        <v>1548</v>
      </c>
      <c r="B53" s="45">
        <v>36</v>
      </c>
      <c r="C53" s="45"/>
      <c r="D53" s="45">
        <v>36</v>
      </c>
      <c r="E53" s="44">
        <v>2</v>
      </c>
      <c r="F53" s="44">
        <v>2</v>
      </c>
      <c r="G53" s="44"/>
      <c r="H53" s="44"/>
      <c r="I53" s="44">
        <v>1</v>
      </c>
      <c r="J53" s="44">
        <v>1</v>
      </c>
      <c r="K53" s="41"/>
      <c r="L53" s="42"/>
      <c r="M53" s="42"/>
      <c r="N53" s="42"/>
      <c r="O53" s="43"/>
      <c r="P53" s="43"/>
      <c r="Q53" s="43"/>
      <c r="R53" s="43"/>
    </row>
    <row r="54" spans="1:18" x14ac:dyDescent="0.2">
      <c r="A54" s="47" t="s">
        <v>1547</v>
      </c>
      <c r="B54" s="45"/>
      <c r="C54" s="45">
        <v>27</v>
      </c>
      <c r="D54" s="45">
        <v>27</v>
      </c>
      <c r="E54" s="44"/>
      <c r="F54" s="44"/>
      <c r="G54" s="44">
        <v>1.5</v>
      </c>
      <c r="H54" s="44">
        <v>1.5</v>
      </c>
      <c r="I54" s="44">
        <v>0.75</v>
      </c>
      <c r="J54" s="44">
        <v>0.75</v>
      </c>
      <c r="K54" s="41"/>
      <c r="L54" s="42"/>
      <c r="M54" s="42"/>
      <c r="N54" s="42"/>
      <c r="O54" s="43"/>
      <c r="P54" s="43"/>
      <c r="Q54" s="43"/>
      <c r="R54" s="43"/>
    </row>
    <row r="55" spans="1:18" x14ac:dyDescent="0.2">
      <c r="A55" s="47" t="s">
        <v>1546</v>
      </c>
      <c r="B55" s="45">
        <v>9</v>
      </c>
      <c r="C55" s="45">
        <v>27</v>
      </c>
      <c r="D55" s="45">
        <v>36</v>
      </c>
      <c r="E55" s="44">
        <v>0.5</v>
      </c>
      <c r="F55" s="44">
        <v>0.5</v>
      </c>
      <c r="G55" s="44">
        <v>1.5</v>
      </c>
      <c r="H55" s="44">
        <v>1.5</v>
      </c>
      <c r="I55" s="44">
        <v>1</v>
      </c>
      <c r="J55" s="44">
        <v>1</v>
      </c>
      <c r="K55" s="41"/>
      <c r="L55" s="42"/>
      <c r="M55" s="42"/>
      <c r="N55" s="42"/>
      <c r="O55" s="43"/>
      <c r="P55" s="43"/>
      <c r="Q55" s="43"/>
      <c r="R55" s="43"/>
    </row>
    <row r="56" spans="1:18" x14ac:dyDescent="0.2">
      <c r="A56" s="47" t="s">
        <v>1545</v>
      </c>
      <c r="B56" s="45"/>
      <c r="C56" s="45">
        <v>9</v>
      </c>
      <c r="D56" s="45">
        <v>9</v>
      </c>
      <c r="E56" s="44"/>
      <c r="F56" s="44"/>
      <c r="G56" s="44">
        <v>0.5</v>
      </c>
      <c r="H56" s="44">
        <v>0.5</v>
      </c>
      <c r="I56" s="44">
        <v>0.25</v>
      </c>
      <c r="J56" s="44">
        <v>0.25</v>
      </c>
      <c r="K56" s="41"/>
      <c r="L56" s="42"/>
      <c r="M56" s="42"/>
      <c r="N56" s="42"/>
      <c r="O56" s="43"/>
      <c r="P56" s="43"/>
      <c r="Q56" s="43"/>
      <c r="R56" s="43"/>
    </row>
    <row r="57" spans="1:18" x14ac:dyDescent="0.2">
      <c r="A57" s="47" t="s">
        <v>1544</v>
      </c>
      <c r="B57" s="45">
        <v>27</v>
      </c>
      <c r="C57" s="45">
        <v>9</v>
      </c>
      <c r="D57" s="45">
        <v>36</v>
      </c>
      <c r="E57" s="44">
        <v>1.5</v>
      </c>
      <c r="F57" s="44">
        <v>1.5</v>
      </c>
      <c r="G57" s="44">
        <v>0.5</v>
      </c>
      <c r="H57" s="44">
        <v>0.5</v>
      </c>
      <c r="I57" s="44">
        <v>1</v>
      </c>
      <c r="J57" s="44">
        <v>1</v>
      </c>
      <c r="K57" s="41"/>
      <c r="L57" s="42"/>
      <c r="M57" s="42"/>
      <c r="N57" s="42"/>
      <c r="O57" s="43"/>
      <c r="P57" s="43"/>
      <c r="Q57" s="43"/>
      <c r="R57" s="43"/>
    </row>
    <row r="58" spans="1:18" x14ac:dyDescent="0.2">
      <c r="A58" s="47" t="s">
        <v>1543</v>
      </c>
      <c r="B58" s="45"/>
      <c r="C58" s="45">
        <v>36</v>
      </c>
      <c r="D58" s="45">
        <v>36</v>
      </c>
      <c r="E58" s="44"/>
      <c r="F58" s="44"/>
      <c r="G58" s="44">
        <v>2</v>
      </c>
      <c r="H58" s="44">
        <v>2</v>
      </c>
      <c r="I58" s="44">
        <v>1</v>
      </c>
      <c r="J58" s="44">
        <v>1</v>
      </c>
      <c r="K58" s="41"/>
      <c r="L58" s="42"/>
      <c r="M58" s="42"/>
      <c r="N58" s="42"/>
      <c r="O58" s="43"/>
      <c r="P58" s="43"/>
      <c r="Q58" s="43"/>
      <c r="R58" s="43"/>
    </row>
    <row r="59" spans="1:18" x14ac:dyDescent="0.2">
      <c r="A59" s="47" t="s">
        <v>1542</v>
      </c>
      <c r="B59" s="45">
        <v>45</v>
      </c>
      <c r="C59" s="45"/>
      <c r="D59" s="45">
        <v>45</v>
      </c>
      <c r="E59" s="44">
        <v>2.5</v>
      </c>
      <c r="F59" s="44">
        <v>2.5</v>
      </c>
      <c r="G59" s="44"/>
      <c r="H59" s="44"/>
      <c r="I59" s="44">
        <v>1.25</v>
      </c>
      <c r="J59" s="44">
        <v>1.25</v>
      </c>
      <c r="K59" s="41"/>
      <c r="L59" s="42"/>
      <c r="M59" s="42"/>
      <c r="N59" s="42"/>
      <c r="O59" s="43"/>
      <c r="P59" s="43"/>
      <c r="Q59" s="43"/>
      <c r="R59" s="43"/>
    </row>
    <row r="60" spans="1:18" x14ac:dyDescent="0.2">
      <c r="A60" s="47" t="s">
        <v>1541</v>
      </c>
      <c r="B60" s="45">
        <v>36</v>
      </c>
      <c r="C60" s="45">
        <v>9</v>
      </c>
      <c r="D60" s="45">
        <v>45</v>
      </c>
      <c r="E60" s="44">
        <v>2</v>
      </c>
      <c r="F60" s="44">
        <v>2</v>
      </c>
      <c r="G60" s="44">
        <v>0.5</v>
      </c>
      <c r="H60" s="44">
        <v>0.5</v>
      </c>
      <c r="I60" s="44">
        <v>1.25</v>
      </c>
      <c r="J60" s="44">
        <v>1.25</v>
      </c>
      <c r="K60" s="41"/>
      <c r="L60" s="42"/>
      <c r="M60" s="42"/>
      <c r="N60" s="42"/>
      <c r="O60" s="43"/>
      <c r="P60" s="43"/>
      <c r="Q60" s="43"/>
      <c r="R60" s="43"/>
    </row>
    <row r="61" spans="1:18" x14ac:dyDescent="0.2">
      <c r="A61" s="47" t="s">
        <v>1540</v>
      </c>
      <c r="B61" s="45">
        <v>9</v>
      </c>
      <c r="C61" s="45"/>
      <c r="D61" s="45">
        <v>9</v>
      </c>
      <c r="E61" s="44">
        <v>0.5</v>
      </c>
      <c r="F61" s="44">
        <v>0.5</v>
      </c>
      <c r="G61" s="44"/>
      <c r="H61" s="44"/>
      <c r="I61" s="44">
        <v>0.25</v>
      </c>
      <c r="J61" s="44">
        <v>0.25</v>
      </c>
      <c r="K61" s="41"/>
      <c r="L61" s="42"/>
      <c r="M61" s="42"/>
      <c r="N61" s="42"/>
      <c r="O61" s="43"/>
      <c r="P61" s="43"/>
      <c r="Q61" s="43"/>
      <c r="R61" s="43"/>
    </row>
    <row r="62" spans="1:18" x14ac:dyDescent="0.2">
      <c r="A62" s="47" t="s">
        <v>1539</v>
      </c>
      <c r="B62" s="45">
        <v>27</v>
      </c>
      <c r="C62" s="45"/>
      <c r="D62" s="45">
        <v>27</v>
      </c>
      <c r="E62" s="44">
        <v>1.5</v>
      </c>
      <c r="F62" s="44">
        <v>1.5</v>
      </c>
      <c r="G62" s="44"/>
      <c r="H62" s="44"/>
      <c r="I62" s="44">
        <v>0.75</v>
      </c>
      <c r="J62" s="44">
        <v>0.75</v>
      </c>
      <c r="K62" s="41"/>
      <c r="L62" s="42"/>
      <c r="M62" s="42"/>
      <c r="N62" s="42"/>
      <c r="O62" s="43"/>
      <c r="P62" s="43"/>
      <c r="Q62" s="43"/>
      <c r="R62" s="43"/>
    </row>
    <row r="63" spans="1:18" x14ac:dyDescent="0.2">
      <c r="A63" s="47" t="s">
        <v>1538</v>
      </c>
      <c r="B63" s="45"/>
      <c r="C63" s="45">
        <v>24</v>
      </c>
      <c r="D63" s="45">
        <v>24</v>
      </c>
      <c r="E63" s="44"/>
      <c r="F63" s="44"/>
      <c r="G63" s="44">
        <v>1.33</v>
      </c>
      <c r="H63" s="44">
        <v>1.33</v>
      </c>
      <c r="I63" s="44">
        <v>0.67</v>
      </c>
      <c r="J63" s="44">
        <v>0.67</v>
      </c>
      <c r="K63" s="41"/>
      <c r="L63" s="42"/>
      <c r="M63" s="42"/>
      <c r="N63" s="42"/>
      <c r="O63" s="43"/>
      <c r="P63" s="43"/>
      <c r="Q63" s="43"/>
      <c r="R63" s="43"/>
    </row>
    <row r="64" spans="1:18" x14ac:dyDescent="0.2">
      <c r="A64" s="47" t="s">
        <v>1537</v>
      </c>
      <c r="B64" s="45"/>
      <c r="C64" s="45">
        <v>24</v>
      </c>
      <c r="D64" s="45">
        <v>24</v>
      </c>
      <c r="E64" s="44"/>
      <c r="F64" s="44"/>
      <c r="G64" s="44">
        <v>1.33</v>
      </c>
      <c r="H64" s="44">
        <v>1.33</v>
      </c>
      <c r="I64" s="44">
        <v>0.67</v>
      </c>
      <c r="J64" s="44">
        <v>0.67</v>
      </c>
      <c r="K64" s="41"/>
      <c r="L64" s="42"/>
      <c r="M64" s="42"/>
      <c r="N64" s="42"/>
      <c r="O64" s="43"/>
      <c r="P64" s="43"/>
      <c r="Q64" s="43"/>
      <c r="R64" s="43"/>
    </row>
    <row r="65" spans="1:18" x14ac:dyDescent="0.2">
      <c r="A65" s="47" t="s">
        <v>1536</v>
      </c>
      <c r="B65" s="45">
        <v>27</v>
      </c>
      <c r="C65" s="45"/>
      <c r="D65" s="45">
        <v>27</v>
      </c>
      <c r="E65" s="44">
        <v>1.5</v>
      </c>
      <c r="F65" s="44">
        <v>1.5</v>
      </c>
      <c r="G65" s="44"/>
      <c r="H65" s="44"/>
      <c r="I65" s="44">
        <v>0.75</v>
      </c>
      <c r="J65" s="44">
        <v>0.75</v>
      </c>
      <c r="K65" s="41"/>
      <c r="L65" s="42"/>
      <c r="M65" s="42"/>
      <c r="N65" s="42"/>
      <c r="O65" s="43"/>
      <c r="P65" s="43"/>
      <c r="Q65" s="43"/>
      <c r="R65" s="43"/>
    </row>
    <row r="66" spans="1:18" x14ac:dyDescent="0.2">
      <c r="A66" s="47" t="s">
        <v>1535</v>
      </c>
      <c r="B66" s="45"/>
      <c r="C66" s="45">
        <v>24</v>
      </c>
      <c r="D66" s="45">
        <v>24</v>
      </c>
      <c r="E66" s="44"/>
      <c r="F66" s="44"/>
      <c r="G66" s="44">
        <v>1.33</v>
      </c>
      <c r="H66" s="44">
        <v>1.33</v>
      </c>
      <c r="I66" s="44">
        <v>0.67</v>
      </c>
      <c r="J66" s="44">
        <v>0.67</v>
      </c>
      <c r="K66" s="41"/>
      <c r="L66" s="42"/>
      <c r="M66" s="42"/>
      <c r="N66" s="42"/>
      <c r="O66" s="43"/>
      <c r="P66" s="43"/>
      <c r="Q66" s="43"/>
      <c r="R66" s="43"/>
    </row>
    <row r="67" spans="1:18" x14ac:dyDescent="0.2">
      <c r="A67" s="47" t="s">
        <v>1534</v>
      </c>
      <c r="B67" s="45"/>
      <c r="C67" s="45">
        <v>27</v>
      </c>
      <c r="D67" s="45">
        <v>27</v>
      </c>
      <c r="E67" s="44"/>
      <c r="F67" s="44"/>
      <c r="G67" s="44">
        <v>1.5</v>
      </c>
      <c r="H67" s="44">
        <v>1.5</v>
      </c>
      <c r="I67" s="44">
        <v>0.75</v>
      </c>
      <c r="J67" s="44">
        <v>0.75</v>
      </c>
      <c r="K67" s="41"/>
      <c r="L67" s="42"/>
      <c r="M67" s="42"/>
      <c r="N67" s="42"/>
      <c r="O67" s="43"/>
      <c r="P67" s="43"/>
      <c r="Q67" s="43"/>
      <c r="R67" s="43"/>
    </row>
    <row r="68" spans="1:18" x14ac:dyDescent="0.2">
      <c r="A68" s="47" t="s">
        <v>1533</v>
      </c>
      <c r="B68" s="45">
        <v>27</v>
      </c>
      <c r="C68" s="45"/>
      <c r="D68" s="45">
        <v>27</v>
      </c>
      <c r="E68" s="44">
        <v>1.5</v>
      </c>
      <c r="F68" s="44">
        <v>1.5</v>
      </c>
      <c r="G68" s="44"/>
      <c r="H68" s="44"/>
      <c r="I68" s="44">
        <v>0.75</v>
      </c>
      <c r="J68" s="44">
        <v>0.75</v>
      </c>
      <c r="K68" s="41"/>
      <c r="L68" s="42"/>
      <c r="M68" s="42"/>
      <c r="N68" s="42"/>
      <c r="O68" s="43"/>
      <c r="P68" s="43"/>
      <c r="Q68" s="43"/>
      <c r="R68" s="43"/>
    </row>
    <row r="69" spans="1:18" x14ac:dyDescent="0.2">
      <c r="A69" s="47" t="s">
        <v>1532</v>
      </c>
      <c r="B69" s="45">
        <v>27</v>
      </c>
      <c r="C69" s="45"/>
      <c r="D69" s="45">
        <v>27</v>
      </c>
      <c r="E69" s="44">
        <v>1.5</v>
      </c>
      <c r="F69" s="44">
        <v>1.5</v>
      </c>
      <c r="G69" s="44"/>
      <c r="H69" s="44"/>
      <c r="I69" s="44">
        <v>0.75</v>
      </c>
      <c r="J69" s="44">
        <v>0.75</v>
      </c>
      <c r="K69" s="41"/>
      <c r="L69" s="42"/>
      <c r="M69" s="42"/>
      <c r="N69" s="42"/>
      <c r="O69" s="43"/>
      <c r="P69" s="43"/>
      <c r="Q69" s="43"/>
      <c r="R69" s="43"/>
    </row>
    <row r="70" spans="1:18" x14ac:dyDescent="0.2">
      <c r="A70" s="47" t="s">
        <v>1531</v>
      </c>
      <c r="B70" s="45">
        <v>27</v>
      </c>
      <c r="C70" s="45"/>
      <c r="D70" s="45">
        <v>27</v>
      </c>
      <c r="E70" s="44">
        <v>1.5</v>
      </c>
      <c r="F70" s="44">
        <v>1.5</v>
      </c>
      <c r="G70" s="44"/>
      <c r="H70" s="44"/>
      <c r="I70" s="44">
        <v>0.75</v>
      </c>
      <c r="J70" s="44">
        <v>0.75</v>
      </c>
      <c r="K70" s="41"/>
      <c r="L70" s="42"/>
      <c r="M70" s="42"/>
      <c r="N70" s="42"/>
      <c r="O70" s="43"/>
      <c r="P70" s="43"/>
      <c r="Q70" s="43"/>
      <c r="R70" s="43"/>
    </row>
    <row r="71" spans="1:18" x14ac:dyDescent="0.2">
      <c r="A71" s="47" t="s">
        <v>1530</v>
      </c>
      <c r="B71" s="45">
        <v>27</v>
      </c>
      <c r="C71" s="45"/>
      <c r="D71" s="45">
        <v>27</v>
      </c>
      <c r="E71" s="44">
        <v>1.5</v>
      </c>
      <c r="F71" s="44">
        <v>1.5</v>
      </c>
      <c r="G71" s="44"/>
      <c r="H71" s="44"/>
      <c r="I71" s="44">
        <v>0.75</v>
      </c>
      <c r="J71" s="44">
        <v>0.75</v>
      </c>
      <c r="K71" s="41"/>
      <c r="L71" s="42"/>
      <c r="M71" s="42"/>
      <c r="N71" s="42"/>
      <c r="O71" s="43"/>
      <c r="P71" s="43"/>
      <c r="Q71" s="43"/>
      <c r="R71" s="43"/>
    </row>
    <row r="72" spans="1:18" x14ac:dyDescent="0.2">
      <c r="A72" s="47" t="s">
        <v>1529</v>
      </c>
      <c r="B72" s="45">
        <v>30</v>
      </c>
      <c r="C72" s="45"/>
      <c r="D72" s="45">
        <v>30</v>
      </c>
      <c r="E72" s="44">
        <v>1.67</v>
      </c>
      <c r="F72" s="44">
        <v>1.67</v>
      </c>
      <c r="G72" s="44"/>
      <c r="H72" s="44"/>
      <c r="I72" s="44">
        <v>0.83</v>
      </c>
      <c r="J72" s="44">
        <v>0.83</v>
      </c>
      <c r="K72" s="41"/>
      <c r="L72" s="42"/>
      <c r="M72" s="42"/>
      <c r="N72" s="42"/>
      <c r="O72" s="43"/>
      <c r="P72" s="43"/>
      <c r="Q72" s="43"/>
      <c r="R72" s="43"/>
    </row>
    <row r="73" spans="1:18" x14ac:dyDescent="0.2">
      <c r="A73" s="47" t="s">
        <v>1528</v>
      </c>
      <c r="B73" s="45">
        <v>30</v>
      </c>
      <c r="C73" s="45"/>
      <c r="D73" s="45">
        <v>30</v>
      </c>
      <c r="E73" s="44">
        <v>1.67</v>
      </c>
      <c r="F73" s="44">
        <v>1.67</v>
      </c>
      <c r="G73" s="44"/>
      <c r="H73" s="44"/>
      <c r="I73" s="44">
        <v>0.83</v>
      </c>
      <c r="J73" s="44">
        <v>0.83</v>
      </c>
      <c r="K73" s="41"/>
      <c r="L73" s="42"/>
      <c r="M73" s="42"/>
      <c r="N73" s="42"/>
      <c r="O73" s="43"/>
      <c r="P73" s="43"/>
      <c r="Q73" s="43"/>
      <c r="R73" s="43"/>
    </row>
    <row r="74" spans="1:18" x14ac:dyDescent="0.2">
      <c r="A74" s="47" t="s">
        <v>1527</v>
      </c>
      <c r="B74" s="45">
        <v>30</v>
      </c>
      <c r="C74" s="45"/>
      <c r="D74" s="45">
        <v>30</v>
      </c>
      <c r="E74" s="44">
        <v>1.67</v>
      </c>
      <c r="F74" s="44">
        <v>1.67</v>
      </c>
      <c r="G74" s="44"/>
      <c r="H74" s="44"/>
      <c r="I74" s="44">
        <v>0.83</v>
      </c>
      <c r="J74" s="44">
        <v>0.83</v>
      </c>
      <c r="K74" s="41"/>
      <c r="L74" s="42"/>
      <c r="M74" s="42"/>
      <c r="N74" s="42"/>
      <c r="O74" s="43"/>
      <c r="P74" s="43"/>
      <c r="Q74" s="43"/>
      <c r="R74" s="43"/>
    </row>
    <row r="75" spans="1:18" x14ac:dyDescent="0.2">
      <c r="A75" s="47" t="s">
        <v>1526</v>
      </c>
      <c r="B75" s="45">
        <v>30</v>
      </c>
      <c r="C75" s="45"/>
      <c r="D75" s="45">
        <v>30</v>
      </c>
      <c r="E75" s="44">
        <v>1.67</v>
      </c>
      <c r="F75" s="44">
        <v>1.67</v>
      </c>
      <c r="G75" s="44"/>
      <c r="H75" s="44"/>
      <c r="I75" s="44">
        <v>0.83</v>
      </c>
      <c r="J75" s="44">
        <v>0.83</v>
      </c>
      <c r="K75" s="41"/>
      <c r="L75" s="42"/>
      <c r="M75" s="42"/>
      <c r="N75" s="42"/>
      <c r="O75" s="43"/>
      <c r="P75" s="43"/>
      <c r="Q75" s="43"/>
      <c r="R75" s="43"/>
    </row>
    <row r="76" spans="1:18" x14ac:dyDescent="0.2">
      <c r="A76" s="64" t="s">
        <v>15</v>
      </c>
      <c r="B76" s="74">
        <v>351</v>
      </c>
      <c r="C76" s="74">
        <v>261</v>
      </c>
      <c r="D76" s="74">
        <v>612</v>
      </c>
      <c r="E76" s="70">
        <v>19.52</v>
      </c>
      <c r="F76" s="70">
        <v>19.52</v>
      </c>
      <c r="G76" s="70">
        <v>14.48</v>
      </c>
      <c r="H76" s="70">
        <v>14.48</v>
      </c>
      <c r="I76" s="70">
        <v>17</v>
      </c>
      <c r="J76" s="70">
        <v>17</v>
      </c>
      <c r="K76" s="71"/>
      <c r="L76" s="72"/>
      <c r="M76" s="72"/>
      <c r="N76" s="72"/>
      <c r="O76" s="73"/>
      <c r="P76" s="73"/>
      <c r="Q76" s="73"/>
      <c r="R76" s="73"/>
    </row>
    <row r="77" spans="1:18" x14ac:dyDescent="0.2">
      <c r="A77" s="47" t="s">
        <v>1525</v>
      </c>
      <c r="B77" s="45"/>
      <c r="C77" s="45">
        <v>12</v>
      </c>
      <c r="D77" s="45">
        <v>12</v>
      </c>
      <c r="E77" s="44"/>
      <c r="F77" s="44"/>
      <c r="G77" s="44">
        <v>0.67</v>
      </c>
      <c r="H77" s="44">
        <v>0.67</v>
      </c>
      <c r="I77" s="44">
        <v>0.33</v>
      </c>
      <c r="J77" s="44">
        <v>0.33</v>
      </c>
      <c r="K77" s="41"/>
      <c r="L77" s="42"/>
      <c r="M77" s="42"/>
      <c r="N77" s="42"/>
      <c r="O77" s="43"/>
      <c r="P77" s="43"/>
      <c r="Q77" s="43"/>
      <c r="R77" s="43"/>
    </row>
    <row r="78" spans="1:18" x14ac:dyDescent="0.2">
      <c r="A78" s="47" t="s">
        <v>1524</v>
      </c>
      <c r="B78" s="45">
        <v>12</v>
      </c>
      <c r="C78" s="45"/>
      <c r="D78" s="45">
        <v>12</v>
      </c>
      <c r="E78" s="44">
        <v>0.67</v>
      </c>
      <c r="F78" s="44">
        <v>0.67</v>
      </c>
      <c r="G78" s="44"/>
      <c r="H78" s="44"/>
      <c r="I78" s="44">
        <v>0.33</v>
      </c>
      <c r="J78" s="44">
        <v>0.33</v>
      </c>
      <c r="K78" s="41"/>
      <c r="L78" s="42"/>
      <c r="M78" s="42"/>
      <c r="N78" s="42"/>
      <c r="O78" s="43"/>
      <c r="P78" s="43"/>
      <c r="Q78" s="43"/>
      <c r="R78" s="43"/>
    </row>
    <row r="79" spans="1:18" x14ac:dyDescent="0.2">
      <c r="A79" s="47" t="s">
        <v>1523</v>
      </c>
      <c r="B79" s="45"/>
      <c r="C79" s="45">
        <v>12</v>
      </c>
      <c r="D79" s="45">
        <v>12</v>
      </c>
      <c r="E79" s="44"/>
      <c r="F79" s="44"/>
      <c r="G79" s="44">
        <v>0.67</v>
      </c>
      <c r="H79" s="44">
        <v>0.67</v>
      </c>
      <c r="I79" s="44">
        <v>0.33</v>
      </c>
      <c r="J79" s="44">
        <v>0.33</v>
      </c>
      <c r="K79" s="41"/>
      <c r="L79" s="42"/>
      <c r="M79" s="42"/>
      <c r="N79" s="42"/>
      <c r="O79" s="43"/>
      <c r="P79" s="43"/>
      <c r="Q79" s="43"/>
      <c r="R79" s="43"/>
    </row>
    <row r="80" spans="1:18" x14ac:dyDescent="0.2">
      <c r="A80" s="47" t="s">
        <v>1522</v>
      </c>
      <c r="B80" s="45">
        <v>24</v>
      </c>
      <c r="C80" s="45"/>
      <c r="D80" s="45">
        <v>24</v>
      </c>
      <c r="E80" s="44">
        <v>1.33</v>
      </c>
      <c r="F80" s="44">
        <v>1.33</v>
      </c>
      <c r="G80" s="44"/>
      <c r="H80" s="44"/>
      <c r="I80" s="44">
        <v>0.67</v>
      </c>
      <c r="J80" s="44">
        <v>0.67</v>
      </c>
      <c r="K80" s="41"/>
      <c r="L80" s="42"/>
      <c r="M80" s="42"/>
      <c r="N80" s="42"/>
      <c r="O80" s="43"/>
      <c r="P80" s="43"/>
      <c r="Q80" s="43"/>
      <c r="R80" s="43"/>
    </row>
    <row r="81" spans="1:18" x14ac:dyDescent="0.2">
      <c r="A81" s="47" t="s">
        <v>1521</v>
      </c>
      <c r="B81" s="45"/>
      <c r="C81" s="45">
        <v>24</v>
      </c>
      <c r="D81" s="45">
        <v>24</v>
      </c>
      <c r="E81" s="44"/>
      <c r="F81" s="44"/>
      <c r="G81" s="44">
        <v>1.33</v>
      </c>
      <c r="H81" s="44">
        <v>1.33</v>
      </c>
      <c r="I81" s="44">
        <v>0.67</v>
      </c>
      <c r="J81" s="44">
        <v>0.67</v>
      </c>
      <c r="K81" s="41"/>
      <c r="L81" s="42"/>
      <c r="M81" s="42"/>
      <c r="N81" s="42"/>
      <c r="O81" s="43"/>
      <c r="P81" s="43"/>
      <c r="Q81" s="43"/>
      <c r="R81" s="43"/>
    </row>
    <row r="82" spans="1:18" x14ac:dyDescent="0.2">
      <c r="A82" s="47" t="s">
        <v>1520</v>
      </c>
      <c r="B82" s="45">
        <v>27</v>
      </c>
      <c r="C82" s="45"/>
      <c r="D82" s="45">
        <v>27</v>
      </c>
      <c r="E82" s="44">
        <v>1.5</v>
      </c>
      <c r="F82" s="44">
        <v>1.5</v>
      </c>
      <c r="G82" s="44"/>
      <c r="H82" s="44"/>
      <c r="I82" s="44">
        <v>0.75</v>
      </c>
      <c r="J82" s="44">
        <v>0.75</v>
      </c>
      <c r="K82" s="41"/>
      <c r="L82" s="42"/>
      <c r="M82" s="42"/>
      <c r="N82" s="42"/>
      <c r="O82" s="43"/>
      <c r="P82" s="43"/>
      <c r="Q82" s="43"/>
      <c r="R82" s="43"/>
    </row>
    <row r="83" spans="1:18" x14ac:dyDescent="0.2">
      <c r="A83" s="47" t="s">
        <v>1519</v>
      </c>
      <c r="B83" s="45"/>
      <c r="C83" s="45">
        <v>24</v>
      </c>
      <c r="D83" s="45">
        <v>24</v>
      </c>
      <c r="E83" s="44"/>
      <c r="F83" s="44"/>
      <c r="G83" s="44">
        <v>1.33</v>
      </c>
      <c r="H83" s="44">
        <v>1.33</v>
      </c>
      <c r="I83" s="44">
        <v>0.67</v>
      </c>
      <c r="J83" s="44">
        <v>0.67</v>
      </c>
      <c r="K83" s="41"/>
      <c r="L83" s="42"/>
      <c r="M83" s="42"/>
      <c r="N83" s="42"/>
      <c r="O83" s="43"/>
      <c r="P83" s="43"/>
      <c r="Q83" s="43"/>
      <c r="R83" s="43"/>
    </row>
    <row r="84" spans="1:18" x14ac:dyDescent="0.2">
      <c r="A84" s="47" t="s">
        <v>1518</v>
      </c>
      <c r="B84" s="45">
        <v>27</v>
      </c>
      <c r="C84" s="45"/>
      <c r="D84" s="45">
        <v>27</v>
      </c>
      <c r="E84" s="44">
        <v>1.5</v>
      </c>
      <c r="F84" s="44">
        <v>1.5</v>
      </c>
      <c r="G84" s="44"/>
      <c r="H84" s="44"/>
      <c r="I84" s="44">
        <v>0.75</v>
      </c>
      <c r="J84" s="44">
        <v>0.75</v>
      </c>
      <c r="K84" s="41"/>
      <c r="L84" s="42"/>
      <c r="M84" s="42"/>
      <c r="N84" s="42"/>
      <c r="O84" s="43"/>
      <c r="P84" s="43"/>
      <c r="Q84" s="43"/>
      <c r="R84" s="43"/>
    </row>
    <row r="85" spans="1:18" x14ac:dyDescent="0.2">
      <c r="A85" s="47" t="s">
        <v>1517</v>
      </c>
      <c r="B85" s="45">
        <v>12</v>
      </c>
      <c r="C85" s="45"/>
      <c r="D85" s="45">
        <v>12</v>
      </c>
      <c r="E85" s="44">
        <v>0.67</v>
      </c>
      <c r="F85" s="44">
        <v>0.67</v>
      </c>
      <c r="G85" s="44"/>
      <c r="H85" s="44"/>
      <c r="I85" s="44">
        <v>0.33</v>
      </c>
      <c r="J85" s="44">
        <v>0.33</v>
      </c>
      <c r="K85" s="41"/>
      <c r="L85" s="42"/>
      <c r="M85" s="42"/>
      <c r="N85" s="42"/>
      <c r="O85" s="43"/>
      <c r="P85" s="43"/>
      <c r="Q85" s="43"/>
      <c r="R85" s="43"/>
    </row>
    <row r="86" spans="1:18" x14ac:dyDescent="0.2">
      <c r="A86" s="47" t="s">
        <v>1516</v>
      </c>
      <c r="B86" s="45">
        <v>27</v>
      </c>
      <c r="C86" s="45"/>
      <c r="D86" s="45">
        <v>27</v>
      </c>
      <c r="E86" s="44">
        <v>1.5</v>
      </c>
      <c r="F86" s="44">
        <v>1.5</v>
      </c>
      <c r="G86" s="44"/>
      <c r="H86" s="44"/>
      <c r="I86" s="44">
        <v>0.75</v>
      </c>
      <c r="J86" s="44">
        <v>0.75</v>
      </c>
      <c r="K86" s="41"/>
      <c r="L86" s="42"/>
      <c r="M86" s="42"/>
      <c r="N86" s="42"/>
      <c r="O86" s="43"/>
      <c r="P86" s="43"/>
      <c r="Q86" s="43"/>
      <c r="R86" s="43"/>
    </row>
    <row r="87" spans="1:18" x14ac:dyDescent="0.2">
      <c r="A87" s="47" t="s">
        <v>1515</v>
      </c>
      <c r="B87" s="45"/>
      <c r="C87" s="45">
        <v>15</v>
      </c>
      <c r="D87" s="45">
        <v>15</v>
      </c>
      <c r="E87" s="44"/>
      <c r="F87" s="44"/>
      <c r="G87" s="44">
        <v>0.83</v>
      </c>
      <c r="H87" s="44">
        <v>0.83</v>
      </c>
      <c r="I87" s="44">
        <v>0.42</v>
      </c>
      <c r="J87" s="44">
        <v>0.42</v>
      </c>
      <c r="K87" s="41"/>
      <c r="L87" s="42"/>
      <c r="M87" s="42"/>
      <c r="N87" s="42"/>
      <c r="O87" s="43"/>
      <c r="P87" s="43"/>
      <c r="Q87" s="43"/>
      <c r="R87" s="43"/>
    </row>
    <row r="88" spans="1:18" x14ac:dyDescent="0.2">
      <c r="A88" s="47" t="s">
        <v>1514</v>
      </c>
      <c r="B88" s="45"/>
      <c r="C88" s="45">
        <v>24</v>
      </c>
      <c r="D88" s="45">
        <v>24</v>
      </c>
      <c r="E88" s="44"/>
      <c r="F88" s="44"/>
      <c r="G88" s="44">
        <v>1.33</v>
      </c>
      <c r="H88" s="44">
        <v>1.33</v>
      </c>
      <c r="I88" s="44">
        <v>0.67</v>
      </c>
      <c r="J88" s="44">
        <v>0.67</v>
      </c>
      <c r="K88" s="41"/>
      <c r="L88" s="42"/>
      <c r="M88" s="42"/>
      <c r="N88" s="42"/>
      <c r="O88" s="43"/>
      <c r="P88" s="43"/>
      <c r="Q88" s="43"/>
      <c r="R88" s="43"/>
    </row>
    <row r="89" spans="1:18" x14ac:dyDescent="0.2">
      <c r="A89" s="47" t="s">
        <v>1513</v>
      </c>
      <c r="B89" s="45"/>
      <c r="C89" s="45">
        <v>24</v>
      </c>
      <c r="D89" s="45">
        <v>24</v>
      </c>
      <c r="E89" s="44"/>
      <c r="F89" s="44"/>
      <c r="G89" s="44">
        <v>1.33</v>
      </c>
      <c r="H89" s="44">
        <v>1.33</v>
      </c>
      <c r="I89" s="44">
        <v>0.67</v>
      </c>
      <c r="J89" s="44">
        <v>0.67</v>
      </c>
      <c r="K89" s="41"/>
      <c r="L89" s="42"/>
      <c r="M89" s="42"/>
      <c r="N89" s="42"/>
      <c r="O89" s="43"/>
      <c r="P89" s="43"/>
      <c r="Q89" s="43"/>
      <c r="R89" s="43"/>
    </row>
    <row r="90" spans="1:18" x14ac:dyDescent="0.2">
      <c r="A90" s="47" t="s">
        <v>1512</v>
      </c>
      <c r="B90" s="45">
        <v>12</v>
      </c>
      <c r="C90" s="45"/>
      <c r="D90" s="45">
        <v>12</v>
      </c>
      <c r="E90" s="44">
        <v>0.67</v>
      </c>
      <c r="F90" s="44">
        <v>0.67</v>
      </c>
      <c r="G90" s="44"/>
      <c r="H90" s="44"/>
      <c r="I90" s="44">
        <v>0.33</v>
      </c>
      <c r="J90" s="44">
        <v>0.33</v>
      </c>
      <c r="K90" s="41"/>
      <c r="L90" s="42"/>
      <c r="M90" s="42"/>
      <c r="N90" s="42"/>
      <c r="O90" s="43"/>
      <c r="P90" s="43"/>
      <c r="Q90" s="43"/>
      <c r="R90" s="43"/>
    </row>
    <row r="91" spans="1:18" x14ac:dyDescent="0.2">
      <c r="A91" s="47" t="s">
        <v>1511</v>
      </c>
      <c r="B91" s="45"/>
      <c r="C91" s="45">
        <v>15</v>
      </c>
      <c r="D91" s="45">
        <v>15</v>
      </c>
      <c r="E91" s="44"/>
      <c r="F91" s="44"/>
      <c r="G91" s="44">
        <v>0.83</v>
      </c>
      <c r="H91" s="44">
        <v>0.83</v>
      </c>
      <c r="I91" s="44">
        <v>0.42</v>
      </c>
      <c r="J91" s="44">
        <v>0.42</v>
      </c>
      <c r="K91" s="41"/>
      <c r="L91" s="42"/>
      <c r="M91" s="42"/>
      <c r="N91" s="42"/>
      <c r="O91" s="43"/>
      <c r="P91" s="43"/>
      <c r="Q91" s="43"/>
      <c r="R91" s="43"/>
    </row>
    <row r="92" spans="1:18" x14ac:dyDescent="0.2">
      <c r="A92" s="47" t="s">
        <v>1510</v>
      </c>
      <c r="B92" s="45">
        <v>12</v>
      </c>
      <c r="C92" s="45"/>
      <c r="D92" s="45">
        <v>12</v>
      </c>
      <c r="E92" s="44">
        <v>0.67</v>
      </c>
      <c r="F92" s="44">
        <v>0.67</v>
      </c>
      <c r="G92" s="44"/>
      <c r="H92" s="44"/>
      <c r="I92" s="44">
        <v>0.33</v>
      </c>
      <c r="J92" s="44">
        <v>0.33</v>
      </c>
      <c r="K92" s="41"/>
      <c r="L92" s="42"/>
      <c r="M92" s="42"/>
      <c r="N92" s="42"/>
      <c r="O92" s="43"/>
      <c r="P92" s="43"/>
      <c r="Q92" s="43"/>
      <c r="R92" s="43"/>
    </row>
    <row r="93" spans="1:18" x14ac:dyDescent="0.2">
      <c r="A93" s="47" t="s">
        <v>1509</v>
      </c>
      <c r="B93" s="45"/>
      <c r="C93" s="45">
        <v>15</v>
      </c>
      <c r="D93" s="45">
        <v>15</v>
      </c>
      <c r="E93" s="44"/>
      <c r="F93" s="44"/>
      <c r="G93" s="44">
        <v>0.83</v>
      </c>
      <c r="H93" s="44">
        <v>0.83</v>
      </c>
      <c r="I93" s="44">
        <v>0.42</v>
      </c>
      <c r="J93" s="44">
        <v>0.42</v>
      </c>
      <c r="K93" s="41"/>
      <c r="L93" s="42"/>
      <c r="M93" s="42"/>
      <c r="N93" s="42"/>
      <c r="O93" s="43"/>
      <c r="P93" s="43"/>
      <c r="Q93" s="43"/>
      <c r="R93" s="43"/>
    </row>
    <row r="94" spans="1:18" x14ac:dyDescent="0.2">
      <c r="A94" s="47" t="s">
        <v>1508</v>
      </c>
      <c r="B94" s="45">
        <v>12</v>
      </c>
      <c r="C94" s="45"/>
      <c r="D94" s="45">
        <v>12</v>
      </c>
      <c r="E94" s="44">
        <v>0.67</v>
      </c>
      <c r="F94" s="44">
        <v>0.67</v>
      </c>
      <c r="G94" s="44"/>
      <c r="H94" s="44"/>
      <c r="I94" s="44">
        <v>0.33</v>
      </c>
      <c r="J94" s="44">
        <v>0.33</v>
      </c>
      <c r="K94" s="41"/>
      <c r="L94" s="42"/>
      <c r="M94" s="42"/>
      <c r="N94" s="42"/>
      <c r="O94" s="43"/>
      <c r="P94" s="43"/>
      <c r="Q94" s="43"/>
      <c r="R94" s="43"/>
    </row>
    <row r="95" spans="1:18" x14ac:dyDescent="0.2">
      <c r="A95" s="47" t="s">
        <v>1507</v>
      </c>
      <c r="B95" s="45">
        <v>27</v>
      </c>
      <c r="C95" s="45"/>
      <c r="D95" s="45">
        <v>27</v>
      </c>
      <c r="E95" s="44">
        <v>1.5</v>
      </c>
      <c r="F95" s="44">
        <v>1.5</v>
      </c>
      <c r="G95" s="44"/>
      <c r="H95" s="44"/>
      <c r="I95" s="44">
        <v>0.75</v>
      </c>
      <c r="J95" s="44">
        <v>0.75</v>
      </c>
      <c r="K95" s="41"/>
      <c r="L95" s="42"/>
      <c r="M95" s="42"/>
      <c r="N95" s="42"/>
      <c r="O95" s="43"/>
      <c r="P95" s="43"/>
      <c r="Q95" s="43"/>
      <c r="R95" s="43"/>
    </row>
    <row r="96" spans="1:18" x14ac:dyDescent="0.2">
      <c r="A96" s="47" t="s">
        <v>1506</v>
      </c>
      <c r="B96" s="45">
        <v>12</v>
      </c>
      <c r="C96" s="45"/>
      <c r="D96" s="45">
        <v>12</v>
      </c>
      <c r="E96" s="44">
        <v>0.67</v>
      </c>
      <c r="F96" s="44">
        <v>0.67</v>
      </c>
      <c r="G96" s="44"/>
      <c r="H96" s="44"/>
      <c r="I96" s="44">
        <v>0.33</v>
      </c>
      <c r="J96" s="44">
        <v>0.33</v>
      </c>
      <c r="K96" s="41"/>
      <c r="L96" s="42"/>
      <c r="M96" s="42"/>
      <c r="N96" s="42"/>
      <c r="O96" s="43"/>
      <c r="P96" s="43"/>
      <c r="Q96" s="43"/>
      <c r="R96" s="43"/>
    </row>
    <row r="97" spans="1:18" x14ac:dyDescent="0.2">
      <c r="A97" s="47" t="s">
        <v>1505</v>
      </c>
      <c r="B97" s="45"/>
      <c r="C97" s="45">
        <v>15</v>
      </c>
      <c r="D97" s="45">
        <v>15</v>
      </c>
      <c r="E97" s="44"/>
      <c r="F97" s="44"/>
      <c r="G97" s="44">
        <v>0.83</v>
      </c>
      <c r="H97" s="44">
        <v>0.83</v>
      </c>
      <c r="I97" s="44">
        <v>0.42</v>
      </c>
      <c r="J97" s="44">
        <v>0.42</v>
      </c>
      <c r="K97" s="41"/>
      <c r="L97" s="42"/>
      <c r="M97" s="42"/>
      <c r="N97" s="42"/>
      <c r="O97" s="43"/>
      <c r="P97" s="43"/>
      <c r="Q97" s="43"/>
      <c r="R97" s="43"/>
    </row>
    <row r="98" spans="1:18" x14ac:dyDescent="0.2">
      <c r="A98" s="47" t="s">
        <v>1504</v>
      </c>
      <c r="B98" s="45">
        <v>27</v>
      </c>
      <c r="C98" s="45"/>
      <c r="D98" s="45">
        <v>27</v>
      </c>
      <c r="E98" s="44">
        <v>1.5</v>
      </c>
      <c r="F98" s="44">
        <v>1.5</v>
      </c>
      <c r="G98" s="44"/>
      <c r="H98" s="44"/>
      <c r="I98" s="44">
        <v>0.75</v>
      </c>
      <c r="J98" s="44">
        <v>0.75</v>
      </c>
      <c r="K98" s="41"/>
      <c r="L98" s="42"/>
      <c r="M98" s="42"/>
      <c r="N98" s="42"/>
      <c r="O98" s="43"/>
      <c r="P98" s="43"/>
      <c r="Q98" s="43"/>
      <c r="R98" s="43"/>
    </row>
    <row r="99" spans="1:18" x14ac:dyDescent="0.2">
      <c r="A99" s="47" t="s">
        <v>1503</v>
      </c>
      <c r="B99" s="45">
        <v>39</v>
      </c>
      <c r="C99" s="45"/>
      <c r="D99" s="45">
        <v>39</v>
      </c>
      <c r="E99" s="44">
        <v>2.17</v>
      </c>
      <c r="F99" s="44">
        <v>2.17</v>
      </c>
      <c r="G99" s="44"/>
      <c r="H99" s="44"/>
      <c r="I99" s="44">
        <v>1.08</v>
      </c>
      <c r="J99" s="44">
        <v>1.08</v>
      </c>
      <c r="K99" s="41"/>
      <c r="L99" s="42"/>
      <c r="M99" s="42"/>
      <c r="N99" s="42"/>
      <c r="O99" s="43"/>
      <c r="P99" s="43"/>
      <c r="Q99" s="43"/>
      <c r="R99" s="43"/>
    </row>
    <row r="100" spans="1:18" x14ac:dyDescent="0.2">
      <c r="A100" s="47" t="s">
        <v>1502</v>
      </c>
      <c r="B100" s="45">
        <v>9</v>
      </c>
      <c r="C100" s="45"/>
      <c r="D100" s="45">
        <v>9</v>
      </c>
      <c r="E100" s="44">
        <v>0.5</v>
      </c>
      <c r="F100" s="44">
        <v>0.5</v>
      </c>
      <c r="G100" s="44"/>
      <c r="H100" s="44"/>
      <c r="I100" s="44">
        <v>0.25</v>
      </c>
      <c r="J100" s="44">
        <v>0.25</v>
      </c>
      <c r="K100" s="41"/>
      <c r="L100" s="42"/>
      <c r="M100" s="42"/>
      <c r="N100" s="42"/>
      <c r="O100" s="43"/>
      <c r="P100" s="43"/>
      <c r="Q100" s="43"/>
      <c r="R100" s="43"/>
    </row>
    <row r="101" spans="1:18" x14ac:dyDescent="0.2">
      <c r="A101" s="47" t="s">
        <v>1501</v>
      </c>
      <c r="B101" s="45">
        <v>27</v>
      </c>
      <c r="C101" s="45"/>
      <c r="D101" s="45">
        <v>27</v>
      </c>
      <c r="E101" s="44">
        <v>1.5</v>
      </c>
      <c r="F101" s="44">
        <v>1.5</v>
      </c>
      <c r="G101" s="44"/>
      <c r="H101" s="44"/>
      <c r="I101" s="44">
        <v>0.75</v>
      </c>
      <c r="J101" s="44">
        <v>0.75</v>
      </c>
      <c r="K101" s="41"/>
      <c r="L101" s="42"/>
      <c r="M101" s="42"/>
      <c r="N101" s="42"/>
      <c r="O101" s="43"/>
      <c r="P101" s="43"/>
      <c r="Q101" s="43"/>
      <c r="R101" s="43"/>
    </row>
    <row r="102" spans="1:18" x14ac:dyDescent="0.2">
      <c r="A102" s="47" t="s">
        <v>1500</v>
      </c>
      <c r="B102" s="45">
        <v>27</v>
      </c>
      <c r="C102" s="45"/>
      <c r="D102" s="45">
        <v>27</v>
      </c>
      <c r="E102" s="44">
        <v>1.5</v>
      </c>
      <c r="F102" s="44">
        <v>1.5</v>
      </c>
      <c r="G102" s="44"/>
      <c r="H102" s="44"/>
      <c r="I102" s="44">
        <v>0.75</v>
      </c>
      <c r="J102" s="44">
        <v>0.75</v>
      </c>
      <c r="K102" s="41"/>
      <c r="L102" s="42"/>
      <c r="M102" s="42"/>
      <c r="N102" s="42"/>
      <c r="O102" s="43"/>
      <c r="P102" s="43"/>
      <c r="Q102" s="43"/>
      <c r="R102" s="43"/>
    </row>
    <row r="103" spans="1:18" x14ac:dyDescent="0.2">
      <c r="A103" s="47" t="s">
        <v>1283</v>
      </c>
      <c r="B103" s="45"/>
      <c r="C103" s="45">
        <v>72</v>
      </c>
      <c r="D103" s="45">
        <v>72</v>
      </c>
      <c r="E103" s="44"/>
      <c r="F103" s="44"/>
      <c r="G103" s="44">
        <v>4</v>
      </c>
      <c r="H103" s="44">
        <v>4</v>
      </c>
      <c r="I103" s="44">
        <v>2</v>
      </c>
      <c r="J103" s="44">
        <v>2</v>
      </c>
      <c r="K103" s="41"/>
      <c r="L103" s="42"/>
      <c r="M103" s="42"/>
      <c r="N103" s="42"/>
      <c r="O103" s="43"/>
      <c r="P103" s="43"/>
      <c r="Q103" s="43"/>
      <c r="R103" s="43"/>
    </row>
    <row r="104" spans="1:18" x14ac:dyDescent="0.2">
      <c r="A104" s="47" t="s">
        <v>1285</v>
      </c>
      <c r="B104" s="45">
        <v>18</v>
      </c>
      <c r="C104" s="45">
        <v>9</v>
      </c>
      <c r="D104" s="45">
        <v>27</v>
      </c>
      <c r="E104" s="44">
        <v>1</v>
      </c>
      <c r="F104" s="44">
        <v>1</v>
      </c>
      <c r="G104" s="44">
        <v>0.5</v>
      </c>
      <c r="H104" s="44">
        <v>0.5</v>
      </c>
      <c r="I104" s="44">
        <v>0.75</v>
      </c>
      <c r="J104" s="44">
        <v>0.75</v>
      </c>
      <c r="K104" s="41"/>
      <c r="L104" s="42"/>
      <c r="M104" s="42"/>
      <c r="N104" s="42"/>
      <c r="O104" s="43"/>
      <c r="P104" s="43"/>
      <c r="Q104" s="43"/>
      <c r="R104" s="43"/>
    </row>
    <row r="105" spans="1:18" x14ac:dyDescent="0.2">
      <c r="A105" s="64" t="s">
        <v>1499</v>
      </c>
      <c r="B105" s="69">
        <v>1695</v>
      </c>
      <c r="C105" s="69">
        <v>1206</v>
      </c>
      <c r="D105" s="69">
        <v>2901</v>
      </c>
      <c r="E105" s="70">
        <v>94.14</v>
      </c>
      <c r="F105" s="70">
        <v>94.14</v>
      </c>
      <c r="G105" s="70">
        <v>66.989999999999995</v>
      </c>
      <c r="H105" s="70">
        <v>66.989999999999995</v>
      </c>
      <c r="I105" s="70">
        <v>80.61</v>
      </c>
      <c r="J105" s="70">
        <v>80.61</v>
      </c>
      <c r="K105" s="71"/>
      <c r="L105" s="72"/>
      <c r="M105" s="72"/>
      <c r="N105" s="72"/>
      <c r="O105" s="73"/>
      <c r="P105" s="73"/>
      <c r="Q105" s="73"/>
      <c r="R105" s="73"/>
    </row>
    <row r="106" spans="1:18" x14ac:dyDescent="0.2">
      <c r="A106" s="47" t="s">
        <v>1498</v>
      </c>
      <c r="B106" s="45">
        <v>102</v>
      </c>
      <c r="C106" s="45"/>
      <c r="D106" s="45">
        <v>102</v>
      </c>
      <c r="E106" s="44">
        <v>5.67</v>
      </c>
      <c r="F106" s="44">
        <v>5.67</v>
      </c>
      <c r="G106" s="44"/>
      <c r="H106" s="44"/>
      <c r="I106" s="44">
        <v>2.83</v>
      </c>
      <c r="J106" s="44">
        <v>2.83</v>
      </c>
      <c r="K106" s="41"/>
      <c r="L106" s="42"/>
      <c r="M106" s="42"/>
      <c r="N106" s="42"/>
      <c r="O106" s="43"/>
      <c r="P106" s="43"/>
      <c r="Q106" s="43"/>
      <c r="R106" s="43"/>
    </row>
    <row r="107" spans="1:18" x14ac:dyDescent="0.2">
      <c r="A107" s="47" t="s">
        <v>1497</v>
      </c>
      <c r="B107" s="45">
        <v>102</v>
      </c>
      <c r="C107" s="45"/>
      <c r="D107" s="45">
        <v>102</v>
      </c>
      <c r="E107" s="44">
        <v>5.67</v>
      </c>
      <c r="F107" s="44">
        <v>5.67</v>
      </c>
      <c r="G107" s="44"/>
      <c r="H107" s="44"/>
      <c r="I107" s="44">
        <v>2.83</v>
      </c>
      <c r="J107" s="44">
        <v>2.83</v>
      </c>
      <c r="K107" s="41"/>
      <c r="L107" s="42"/>
      <c r="M107" s="42"/>
      <c r="N107" s="42"/>
      <c r="O107" s="43"/>
      <c r="P107" s="43"/>
      <c r="Q107" s="43"/>
      <c r="R107" s="43"/>
    </row>
    <row r="108" spans="1:18" x14ac:dyDescent="0.2">
      <c r="A108" s="47" t="s">
        <v>1496</v>
      </c>
      <c r="B108" s="45"/>
      <c r="C108" s="45">
        <v>81</v>
      </c>
      <c r="D108" s="45">
        <v>81</v>
      </c>
      <c r="E108" s="44"/>
      <c r="F108" s="44"/>
      <c r="G108" s="44">
        <v>4.5</v>
      </c>
      <c r="H108" s="44">
        <v>4.5</v>
      </c>
      <c r="I108" s="44">
        <v>2.25</v>
      </c>
      <c r="J108" s="44">
        <v>2.25</v>
      </c>
      <c r="K108" s="41"/>
      <c r="L108" s="42"/>
      <c r="M108" s="42"/>
      <c r="N108" s="42"/>
      <c r="O108" s="43"/>
      <c r="P108" s="43"/>
      <c r="Q108" s="43"/>
      <c r="R108" s="43"/>
    </row>
    <row r="109" spans="1:18" x14ac:dyDescent="0.2">
      <c r="A109" s="47" t="s">
        <v>1495</v>
      </c>
      <c r="B109" s="45">
        <v>102</v>
      </c>
      <c r="C109" s="45"/>
      <c r="D109" s="45">
        <v>102</v>
      </c>
      <c r="E109" s="44">
        <v>5.67</v>
      </c>
      <c r="F109" s="44">
        <v>5.67</v>
      </c>
      <c r="G109" s="44"/>
      <c r="H109" s="44"/>
      <c r="I109" s="44">
        <v>2.83</v>
      </c>
      <c r="J109" s="44">
        <v>2.83</v>
      </c>
      <c r="K109" s="41"/>
      <c r="L109" s="42"/>
      <c r="M109" s="42"/>
      <c r="N109" s="42"/>
      <c r="O109" s="43"/>
      <c r="P109" s="43"/>
      <c r="Q109" s="43"/>
      <c r="R109" s="43"/>
    </row>
    <row r="110" spans="1:18" x14ac:dyDescent="0.2">
      <c r="A110" s="47" t="s">
        <v>1494</v>
      </c>
      <c r="B110" s="45"/>
      <c r="C110" s="45">
        <v>54</v>
      </c>
      <c r="D110" s="45">
        <v>54</v>
      </c>
      <c r="E110" s="44"/>
      <c r="F110" s="44"/>
      <c r="G110" s="44">
        <v>3</v>
      </c>
      <c r="H110" s="44">
        <v>3</v>
      </c>
      <c r="I110" s="44">
        <v>1.5</v>
      </c>
      <c r="J110" s="44">
        <v>1.5</v>
      </c>
      <c r="K110" s="41"/>
      <c r="L110" s="42"/>
      <c r="M110" s="42"/>
      <c r="N110" s="42"/>
      <c r="O110" s="43"/>
      <c r="P110" s="43"/>
      <c r="Q110" s="43"/>
      <c r="R110" s="43"/>
    </row>
    <row r="111" spans="1:18" x14ac:dyDescent="0.2">
      <c r="A111" s="47" t="s">
        <v>1493</v>
      </c>
      <c r="B111" s="45"/>
      <c r="C111" s="45">
        <v>27</v>
      </c>
      <c r="D111" s="45">
        <v>27</v>
      </c>
      <c r="E111" s="44"/>
      <c r="F111" s="44"/>
      <c r="G111" s="44">
        <v>1.5</v>
      </c>
      <c r="H111" s="44">
        <v>1.5</v>
      </c>
      <c r="I111" s="44">
        <v>0.75</v>
      </c>
      <c r="J111" s="44">
        <v>0.75</v>
      </c>
      <c r="K111" s="41"/>
      <c r="L111" s="42"/>
      <c r="M111" s="42"/>
      <c r="N111" s="42"/>
      <c r="O111" s="43"/>
      <c r="P111" s="43"/>
      <c r="Q111" s="43"/>
      <c r="R111" s="43"/>
    </row>
    <row r="112" spans="1:18" x14ac:dyDescent="0.2">
      <c r="A112" s="47" t="s">
        <v>1492</v>
      </c>
      <c r="B112" s="45"/>
      <c r="C112" s="45">
        <v>27</v>
      </c>
      <c r="D112" s="45">
        <v>27</v>
      </c>
      <c r="E112" s="44"/>
      <c r="F112" s="44"/>
      <c r="G112" s="44">
        <v>1.5</v>
      </c>
      <c r="H112" s="44">
        <v>1.5</v>
      </c>
      <c r="I112" s="44">
        <v>0.75</v>
      </c>
      <c r="J112" s="44">
        <v>0.75</v>
      </c>
      <c r="K112" s="41"/>
      <c r="L112" s="42"/>
      <c r="M112" s="42"/>
      <c r="N112" s="42"/>
      <c r="O112" s="43"/>
      <c r="P112" s="43"/>
      <c r="Q112" s="43"/>
      <c r="R112" s="43"/>
    </row>
    <row r="113" spans="1:18" x14ac:dyDescent="0.2">
      <c r="A113" s="47" t="s">
        <v>1491</v>
      </c>
      <c r="B113" s="45">
        <v>39</v>
      </c>
      <c r="C113" s="45"/>
      <c r="D113" s="45">
        <v>39</v>
      </c>
      <c r="E113" s="44">
        <v>2.17</v>
      </c>
      <c r="F113" s="44">
        <v>2.17</v>
      </c>
      <c r="G113" s="44"/>
      <c r="H113" s="44"/>
      <c r="I113" s="44">
        <v>1.08</v>
      </c>
      <c r="J113" s="44">
        <v>1.08</v>
      </c>
      <c r="K113" s="41"/>
      <c r="L113" s="42"/>
      <c r="M113" s="42"/>
      <c r="N113" s="42"/>
      <c r="O113" s="43"/>
      <c r="P113" s="43"/>
      <c r="Q113" s="43"/>
      <c r="R113" s="43"/>
    </row>
    <row r="114" spans="1:18" x14ac:dyDescent="0.2">
      <c r="A114" s="47" t="s">
        <v>1490</v>
      </c>
      <c r="B114" s="45"/>
      <c r="C114" s="45">
        <v>27</v>
      </c>
      <c r="D114" s="45">
        <v>27</v>
      </c>
      <c r="E114" s="44"/>
      <c r="F114" s="44"/>
      <c r="G114" s="44">
        <v>1.5</v>
      </c>
      <c r="H114" s="44">
        <v>1.5</v>
      </c>
      <c r="I114" s="44">
        <v>0.75</v>
      </c>
      <c r="J114" s="44">
        <v>0.75</v>
      </c>
      <c r="K114" s="41"/>
      <c r="L114" s="42"/>
      <c r="M114" s="42"/>
      <c r="N114" s="42"/>
      <c r="O114" s="43"/>
      <c r="P114" s="43"/>
      <c r="Q114" s="43"/>
      <c r="R114" s="43"/>
    </row>
    <row r="115" spans="1:18" x14ac:dyDescent="0.2">
      <c r="A115" s="47" t="s">
        <v>1489</v>
      </c>
      <c r="B115" s="45"/>
      <c r="C115" s="45">
        <v>87</v>
      </c>
      <c r="D115" s="45">
        <v>87</v>
      </c>
      <c r="E115" s="44"/>
      <c r="F115" s="44"/>
      <c r="G115" s="44">
        <v>4.83</v>
      </c>
      <c r="H115" s="44">
        <v>4.83</v>
      </c>
      <c r="I115" s="44">
        <v>2.42</v>
      </c>
      <c r="J115" s="44">
        <v>2.42</v>
      </c>
      <c r="K115" s="41"/>
      <c r="L115" s="42"/>
      <c r="M115" s="42"/>
      <c r="N115" s="42"/>
      <c r="O115" s="43"/>
      <c r="P115" s="43"/>
      <c r="Q115" s="43"/>
      <c r="R115" s="43"/>
    </row>
    <row r="116" spans="1:18" x14ac:dyDescent="0.2">
      <c r="A116" s="47" t="s">
        <v>1488</v>
      </c>
      <c r="B116" s="45"/>
      <c r="C116" s="45">
        <v>54</v>
      </c>
      <c r="D116" s="45">
        <v>54</v>
      </c>
      <c r="E116" s="44"/>
      <c r="F116" s="44"/>
      <c r="G116" s="44">
        <v>3</v>
      </c>
      <c r="H116" s="44">
        <v>3</v>
      </c>
      <c r="I116" s="44">
        <v>1.5</v>
      </c>
      <c r="J116" s="44">
        <v>1.5</v>
      </c>
      <c r="K116" s="41"/>
      <c r="L116" s="42"/>
      <c r="M116" s="42"/>
      <c r="N116" s="42"/>
      <c r="O116" s="43"/>
      <c r="P116" s="43"/>
      <c r="Q116" s="43"/>
      <c r="R116" s="43"/>
    </row>
    <row r="117" spans="1:18" x14ac:dyDescent="0.2">
      <c r="A117" s="47" t="s">
        <v>1487</v>
      </c>
      <c r="B117" s="45">
        <v>357</v>
      </c>
      <c r="C117" s="45"/>
      <c r="D117" s="45">
        <v>357</v>
      </c>
      <c r="E117" s="44">
        <v>19.829999999999998</v>
      </c>
      <c r="F117" s="44">
        <v>19.829999999999998</v>
      </c>
      <c r="G117" s="44"/>
      <c r="H117" s="44"/>
      <c r="I117" s="44">
        <v>9.92</v>
      </c>
      <c r="J117" s="44">
        <v>9.92</v>
      </c>
      <c r="K117" s="41"/>
      <c r="L117" s="42"/>
      <c r="M117" s="42"/>
      <c r="N117" s="42"/>
      <c r="O117" s="43"/>
      <c r="P117" s="43"/>
      <c r="Q117" s="43"/>
      <c r="R117" s="43"/>
    </row>
    <row r="118" spans="1:18" x14ac:dyDescent="0.2">
      <c r="A118" s="47" t="s">
        <v>1283</v>
      </c>
      <c r="B118" s="45"/>
      <c r="C118" s="45">
        <v>135</v>
      </c>
      <c r="D118" s="45">
        <v>135</v>
      </c>
      <c r="E118" s="44"/>
      <c r="F118" s="44"/>
      <c r="G118" s="44">
        <v>7.5</v>
      </c>
      <c r="H118" s="44">
        <v>7.5</v>
      </c>
      <c r="I118" s="44">
        <v>3.75</v>
      </c>
      <c r="J118" s="44">
        <v>3.75</v>
      </c>
      <c r="K118" s="41"/>
      <c r="L118" s="42"/>
      <c r="M118" s="42"/>
      <c r="N118" s="42"/>
      <c r="O118" s="43"/>
      <c r="P118" s="43"/>
      <c r="Q118" s="43"/>
      <c r="R118" s="43"/>
    </row>
    <row r="119" spans="1:18" x14ac:dyDescent="0.2">
      <c r="A119" s="47" t="s">
        <v>1285</v>
      </c>
      <c r="B119" s="45"/>
      <c r="C119" s="45">
        <v>63</v>
      </c>
      <c r="D119" s="45">
        <v>63</v>
      </c>
      <c r="E119" s="44"/>
      <c r="F119" s="44"/>
      <c r="G119" s="44">
        <v>3.5</v>
      </c>
      <c r="H119" s="44">
        <v>3.5</v>
      </c>
      <c r="I119" s="44">
        <v>1.75</v>
      </c>
      <c r="J119" s="44">
        <v>1.75</v>
      </c>
      <c r="K119" s="41"/>
      <c r="L119" s="42"/>
      <c r="M119" s="42"/>
      <c r="N119" s="42"/>
      <c r="O119" s="43"/>
      <c r="P119" s="43"/>
      <c r="Q119" s="43"/>
      <c r="R119" s="43"/>
    </row>
    <row r="120" spans="1:18" x14ac:dyDescent="0.2">
      <c r="A120" s="47" t="s">
        <v>1486</v>
      </c>
      <c r="B120" s="45">
        <v>87</v>
      </c>
      <c r="C120" s="45"/>
      <c r="D120" s="45">
        <v>87</v>
      </c>
      <c r="E120" s="44">
        <v>4.83</v>
      </c>
      <c r="F120" s="44">
        <v>4.83</v>
      </c>
      <c r="G120" s="44"/>
      <c r="H120" s="44"/>
      <c r="I120" s="44">
        <v>2.42</v>
      </c>
      <c r="J120" s="44">
        <v>2.42</v>
      </c>
      <c r="K120" s="41"/>
      <c r="L120" s="42"/>
      <c r="M120" s="42"/>
      <c r="N120" s="42"/>
      <c r="O120" s="43"/>
      <c r="P120" s="43"/>
      <c r="Q120" s="43"/>
      <c r="R120" s="43"/>
    </row>
    <row r="121" spans="1:18" x14ac:dyDescent="0.2">
      <c r="A121" s="47" t="s">
        <v>1485</v>
      </c>
      <c r="B121" s="45">
        <v>87</v>
      </c>
      <c r="C121" s="45"/>
      <c r="D121" s="45">
        <v>87</v>
      </c>
      <c r="E121" s="44">
        <v>4.83</v>
      </c>
      <c r="F121" s="44">
        <v>4.83</v>
      </c>
      <c r="G121" s="44"/>
      <c r="H121" s="44"/>
      <c r="I121" s="44">
        <v>2.42</v>
      </c>
      <c r="J121" s="44">
        <v>2.42</v>
      </c>
      <c r="K121" s="41"/>
      <c r="L121" s="42"/>
      <c r="M121" s="42"/>
      <c r="N121" s="42"/>
      <c r="O121" s="43"/>
      <c r="P121" s="43"/>
      <c r="Q121" s="43"/>
      <c r="R121" s="43"/>
    </row>
    <row r="122" spans="1:18" x14ac:dyDescent="0.2">
      <c r="A122" s="47" t="s">
        <v>1484</v>
      </c>
      <c r="B122" s="45"/>
      <c r="C122" s="45">
        <v>84</v>
      </c>
      <c r="D122" s="45">
        <v>84</v>
      </c>
      <c r="E122" s="44"/>
      <c r="F122" s="44"/>
      <c r="G122" s="44">
        <v>4.67</v>
      </c>
      <c r="H122" s="44">
        <v>4.67</v>
      </c>
      <c r="I122" s="44">
        <v>2.33</v>
      </c>
      <c r="J122" s="44">
        <v>2.33</v>
      </c>
      <c r="K122" s="41"/>
      <c r="L122" s="42"/>
      <c r="M122" s="42"/>
      <c r="N122" s="42"/>
      <c r="O122" s="43"/>
      <c r="P122" s="43"/>
      <c r="Q122" s="43"/>
      <c r="R122" s="43"/>
    </row>
    <row r="123" spans="1:18" x14ac:dyDescent="0.2">
      <c r="A123" s="47" t="s">
        <v>1483</v>
      </c>
      <c r="B123" s="45">
        <v>87</v>
      </c>
      <c r="C123" s="45"/>
      <c r="D123" s="45">
        <v>87</v>
      </c>
      <c r="E123" s="44">
        <v>4.83</v>
      </c>
      <c r="F123" s="44">
        <v>4.83</v>
      </c>
      <c r="G123" s="44"/>
      <c r="H123" s="44"/>
      <c r="I123" s="44">
        <v>2.42</v>
      </c>
      <c r="J123" s="44">
        <v>2.42</v>
      </c>
      <c r="K123" s="41"/>
      <c r="L123" s="42"/>
      <c r="M123" s="42"/>
      <c r="N123" s="42"/>
      <c r="O123" s="43"/>
      <c r="P123" s="43"/>
      <c r="Q123" s="43"/>
      <c r="R123" s="43"/>
    </row>
    <row r="124" spans="1:18" x14ac:dyDescent="0.2">
      <c r="A124" s="47" t="s">
        <v>1482</v>
      </c>
      <c r="B124" s="45"/>
      <c r="C124" s="45">
        <v>84</v>
      </c>
      <c r="D124" s="45">
        <v>84</v>
      </c>
      <c r="E124" s="44"/>
      <c r="F124" s="44"/>
      <c r="G124" s="44">
        <v>4.67</v>
      </c>
      <c r="H124" s="44">
        <v>4.67</v>
      </c>
      <c r="I124" s="44">
        <v>2.33</v>
      </c>
      <c r="J124" s="44">
        <v>2.33</v>
      </c>
      <c r="K124" s="41"/>
      <c r="L124" s="42"/>
      <c r="M124" s="42"/>
      <c r="N124" s="42"/>
      <c r="O124" s="43"/>
      <c r="P124" s="43"/>
      <c r="Q124" s="43"/>
      <c r="R124" s="43"/>
    </row>
    <row r="125" spans="1:18" x14ac:dyDescent="0.2">
      <c r="A125" s="47" t="s">
        <v>1481</v>
      </c>
      <c r="B125" s="45">
        <v>87</v>
      </c>
      <c r="C125" s="45"/>
      <c r="D125" s="45">
        <v>87</v>
      </c>
      <c r="E125" s="44">
        <v>4.83</v>
      </c>
      <c r="F125" s="44">
        <v>4.83</v>
      </c>
      <c r="G125" s="44"/>
      <c r="H125" s="44"/>
      <c r="I125" s="44">
        <v>2.42</v>
      </c>
      <c r="J125" s="44">
        <v>2.42</v>
      </c>
      <c r="K125" s="41"/>
      <c r="L125" s="42"/>
      <c r="M125" s="42"/>
      <c r="N125" s="42"/>
      <c r="O125" s="43"/>
      <c r="P125" s="43"/>
      <c r="Q125" s="43"/>
      <c r="R125" s="43"/>
    </row>
    <row r="126" spans="1:18" x14ac:dyDescent="0.2">
      <c r="A126" s="47" t="s">
        <v>1480</v>
      </c>
      <c r="B126" s="45"/>
      <c r="C126" s="45">
        <v>84</v>
      </c>
      <c r="D126" s="45">
        <v>84</v>
      </c>
      <c r="E126" s="44"/>
      <c r="F126" s="44"/>
      <c r="G126" s="44">
        <v>4.67</v>
      </c>
      <c r="H126" s="44">
        <v>4.67</v>
      </c>
      <c r="I126" s="44">
        <v>2.33</v>
      </c>
      <c r="J126" s="44">
        <v>2.33</v>
      </c>
      <c r="K126" s="41"/>
      <c r="L126" s="42"/>
      <c r="M126" s="42"/>
      <c r="N126" s="42"/>
      <c r="O126" s="43"/>
      <c r="P126" s="43"/>
      <c r="Q126" s="43"/>
      <c r="R126" s="43"/>
    </row>
    <row r="127" spans="1:18" x14ac:dyDescent="0.2">
      <c r="A127" s="47" t="s">
        <v>1479</v>
      </c>
      <c r="B127" s="45">
        <v>105</v>
      </c>
      <c r="C127" s="45"/>
      <c r="D127" s="45">
        <v>105</v>
      </c>
      <c r="E127" s="44">
        <v>5.83</v>
      </c>
      <c r="F127" s="44">
        <v>5.83</v>
      </c>
      <c r="G127" s="44"/>
      <c r="H127" s="44"/>
      <c r="I127" s="44">
        <v>2.92</v>
      </c>
      <c r="J127" s="44">
        <v>2.92</v>
      </c>
      <c r="K127" s="41"/>
      <c r="L127" s="42"/>
      <c r="M127" s="42"/>
      <c r="N127" s="42"/>
      <c r="O127" s="43"/>
      <c r="P127" s="43"/>
      <c r="Q127" s="43"/>
      <c r="R127" s="43"/>
    </row>
    <row r="128" spans="1:18" x14ac:dyDescent="0.2">
      <c r="A128" s="47" t="s">
        <v>1478</v>
      </c>
      <c r="B128" s="45"/>
      <c r="C128" s="45">
        <v>84</v>
      </c>
      <c r="D128" s="45">
        <v>84</v>
      </c>
      <c r="E128" s="44"/>
      <c r="F128" s="44"/>
      <c r="G128" s="44">
        <v>4.67</v>
      </c>
      <c r="H128" s="44">
        <v>4.67</v>
      </c>
      <c r="I128" s="44">
        <v>2.33</v>
      </c>
      <c r="J128" s="44">
        <v>2.33</v>
      </c>
      <c r="K128" s="41"/>
      <c r="L128" s="42"/>
      <c r="M128" s="42"/>
      <c r="N128" s="42"/>
      <c r="O128" s="43"/>
      <c r="P128" s="43"/>
      <c r="Q128" s="43"/>
      <c r="R128" s="43"/>
    </row>
    <row r="129" spans="1:18" x14ac:dyDescent="0.2">
      <c r="A129" s="47" t="s">
        <v>1477</v>
      </c>
      <c r="B129" s="45">
        <v>60</v>
      </c>
      <c r="C129" s="45"/>
      <c r="D129" s="45">
        <v>60</v>
      </c>
      <c r="E129" s="44">
        <v>3.33</v>
      </c>
      <c r="F129" s="44">
        <v>3.33</v>
      </c>
      <c r="G129" s="44"/>
      <c r="H129" s="44"/>
      <c r="I129" s="44">
        <v>1.67</v>
      </c>
      <c r="J129" s="44">
        <v>1.67</v>
      </c>
      <c r="K129" s="41"/>
      <c r="L129" s="42"/>
      <c r="M129" s="42"/>
      <c r="N129" s="42"/>
      <c r="O129" s="43"/>
      <c r="P129" s="43"/>
      <c r="Q129" s="43"/>
      <c r="R129" s="43"/>
    </row>
    <row r="130" spans="1:18" x14ac:dyDescent="0.2">
      <c r="A130" s="47" t="s">
        <v>1476</v>
      </c>
      <c r="B130" s="45">
        <v>45</v>
      </c>
      <c r="C130" s="45"/>
      <c r="D130" s="45">
        <v>45</v>
      </c>
      <c r="E130" s="44">
        <v>2.5</v>
      </c>
      <c r="F130" s="44">
        <v>2.5</v>
      </c>
      <c r="G130" s="44"/>
      <c r="H130" s="44"/>
      <c r="I130" s="44">
        <v>1.25</v>
      </c>
      <c r="J130" s="44">
        <v>1.25</v>
      </c>
      <c r="K130" s="41"/>
      <c r="L130" s="42"/>
      <c r="M130" s="42"/>
      <c r="N130" s="42"/>
      <c r="O130" s="43"/>
      <c r="P130" s="43"/>
      <c r="Q130" s="43"/>
      <c r="R130" s="43"/>
    </row>
    <row r="131" spans="1:18" x14ac:dyDescent="0.2">
      <c r="A131" s="47" t="s">
        <v>1475</v>
      </c>
      <c r="B131" s="45"/>
      <c r="C131" s="45">
        <v>60</v>
      </c>
      <c r="D131" s="45">
        <v>60</v>
      </c>
      <c r="E131" s="44"/>
      <c r="F131" s="44"/>
      <c r="G131" s="44">
        <v>3.33</v>
      </c>
      <c r="H131" s="44">
        <v>3.33</v>
      </c>
      <c r="I131" s="44">
        <v>1.67</v>
      </c>
      <c r="J131" s="44">
        <v>1.67</v>
      </c>
      <c r="K131" s="41"/>
      <c r="L131" s="42"/>
      <c r="M131" s="42"/>
      <c r="N131" s="42"/>
      <c r="O131" s="43"/>
      <c r="P131" s="43"/>
      <c r="Q131" s="43"/>
      <c r="R131" s="43"/>
    </row>
    <row r="132" spans="1:18" x14ac:dyDescent="0.2">
      <c r="A132" s="47" t="s">
        <v>1474</v>
      </c>
      <c r="B132" s="45"/>
      <c r="C132" s="45">
        <v>45</v>
      </c>
      <c r="D132" s="45">
        <v>45</v>
      </c>
      <c r="E132" s="44"/>
      <c r="F132" s="44"/>
      <c r="G132" s="44">
        <v>2.5</v>
      </c>
      <c r="H132" s="44">
        <v>2.5</v>
      </c>
      <c r="I132" s="44">
        <v>1.25</v>
      </c>
      <c r="J132" s="44">
        <v>1.25</v>
      </c>
      <c r="K132" s="41"/>
      <c r="L132" s="42"/>
      <c r="M132" s="42"/>
      <c r="N132" s="42"/>
      <c r="O132" s="43"/>
      <c r="P132" s="43"/>
      <c r="Q132" s="43"/>
      <c r="R132" s="43"/>
    </row>
    <row r="133" spans="1:18" x14ac:dyDescent="0.2">
      <c r="A133" s="47" t="s">
        <v>1473</v>
      </c>
      <c r="B133" s="45">
        <v>51</v>
      </c>
      <c r="C133" s="45"/>
      <c r="D133" s="45">
        <v>51</v>
      </c>
      <c r="E133" s="44">
        <v>2.83</v>
      </c>
      <c r="F133" s="44">
        <v>2.83</v>
      </c>
      <c r="G133" s="44"/>
      <c r="H133" s="44"/>
      <c r="I133" s="44">
        <v>1.42</v>
      </c>
      <c r="J133" s="44">
        <v>1.42</v>
      </c>
      <c r="K133" s="41"/>
      <c r="L133" s="42"/>
      <c r="M133" s="42"/>
      <c r="N133" s="42"/>
      <c r="O133" s="43"/>
      <c r="P133" s="43"/>
      <c r="Q133" s="43"/>
      <c r="R133" s="43"/>
    </row>
    <row r="134" spans="1:18" x14ac:dyDescent="0.2">
      <c r="A134" s="47" t="s">
        <v>1472</v>
      </c>
      <c r="B134" s="45"/>
      <c r="C134" s="45">
        <v>15</v>
      </c>
      <c r="D134" s="45">
        <v>15</v>
      </c>
      <c r="E134" s="44"/>
      <c r="F134" s="44"/>
      <c r="G134" s="44">
        <v>0.83</v>
      </c>
      <c r="H134" s="44">
        <v>0.83</v>
      </c>
      <c r="I134" s="44">
        <v>0.42</v>
      </c>
      <c r="J134" s="44">
        <v>0.42</v>
      </c>
      <c r="K134" s="41"/>
      <c r="L134" s="42"/>
      <c r="M134" s="42"/>
      <c r="N134" s="42"/>
      <c r="O134" s="43"/>
      <c r="P134" s="43"/>
      <c r="Q134" s="43"/>
      <c r="R134" s="43"/>
    </row>
    <row r="135" spans="1:18" x14ac:dyDescent="0.2">
      <c r="A135" s="47" t="s">
        <v>1471</v>
      </c>
      <c r="B135" s="45"/>
      <c r="C135" s="45">
        <v>42</v>
      </c>
      <c r="D135" s="45">
        <v>42</v>
      </c>
      <c r="E135" s="44"/>
      <c r="F135" s="44"/>
      <c r="G135" s="44">
        <v>2.33</v>
      </c>
      <c r="H135" s="44">
        <v>2.33</v>
      </c>
      <c r="I135" s="44">
        <v>1.17</v>
      </c>
      <c r="J135" s="44">
        <v>1.17</v>
      </c>
      <c r="K135" s="41"/>
      <c r="L135" s="42"/>
      <c r="M135" s="42"/>
      <c r="N135" s="42"/>
      <c r="O135" s="43"/>
      <c r="P135" s="43"/>
      <c r="Q135" s="43"/>
      <c r="R135" s="43"/>
    </row>
    <row r="136" spans="1:18" x14ac:dyDescent="0.2">
      <c r="A136" s="47" t="s">
        <v>1470</v>
      </c>
      <c r="B136" s="45">
        <v>42</v>
      </c>
      <c r="C136" s="45"/>
      <c r="D136" s="45">
        <v>42</v>
      </c>
      <c r="E136" s="44">
        <v>2.33</v>
      </c>
      <c r="F136" s="44">
        <v>2.33</v>
      </c>
      <c r="G136" s="44"/>
      <c r="H136" s="44"/>
      <c r="I136" s="44">
        <v>1.17</v>
      </c>
      <c r="J136" s="44">
        <v>1.17</v>
      </c>
      <c r="K136" s="41"/>
      <c r="L136" s="42"/>
      <c r="M136" s="42"/>
      <c r="N136" s="42"/>
      <c r="O136" s="43"/>
      <c r="P136" s="43"/>
      <c r="Q136" s="43"/>
      <c r="R136" s="43"/>
    </row>
    <row r="137" spans="1:18" x14ac:dyDescent="0.2">
      <c r="A137" s="47" t="s">
        <v>1469</v>
      </c>
      <c r="B137" s="45">
        <v>15</v>
      </c>
      <c r="C137" s="45">
        <v>45</v>
      </c>
      <c r="D137" s="45">
        <v>60</v>
      </c>
      <c r="E137" s="44">
        <v>0.83</v>
      </c>
      <c r="F137" s="44">
        <v>0.83</v>
      </c>
      <c r="G137" s="44">
        <v>2.5</v>
      </c>
      <c r="H137" s="44">
        <v>2.5</v>
      </c>
      <c r="I137" s="44">
        <v>1.67</v>
      </c>
      <c r="J137" s="44">
        <v>1.67</v>
      </c>
      <c r="K137" s="41"/>
      <c r="L137" s="42"/>
      <c r="M137" s="42"/>
      <c r="N137" s="42"/>
      <c r="O137" s="43"/>
      <c r="P137" s="43"/>
      <c r="Q137" s="43"/>
      <c r="R137" s="43"/>
    </row>
    <row r="138" spans="1:18" x14ac:dyDescent="0.2">
      <c r="A138" s="47" t="s">
        <v>1468</v>
      </c>
      <c r="B138" s="45">
        <v>39</v>
      </c>
      <c r="C138" s="45"/>
      <c r="D138" s="45">
        <v>39</v>
      </c>
      <c r="E138" s="44">
        <v>2.17</v>
      </c>
      <c r="F138" s="44">
        <v>2.17</v>
      </c>
      <c r="G138" s="44"/>
      <c r="H138" s="44"/>
      <c r="I138" s="44">
        <v>1.08</v>
      </c>
      <c r="J138" s="44">
        <v>1.08</v>
      </c>
      <c r="K138" s="41"/>
      <c r="L138" s="42"/>
      <c r="M138" s="42"/>
      <c r="N138" s="42"/>
      <c r="O138" s="43"/>
      <c r="P138" s="43"/>
      <c r="Q138" s="43"/>
      <c r="R138" s="43"/>
    </row>
    <row r="139" spans="1:18" x14ac:dyDescent="0.2">
      <c r="A139" s="47" t="s">
        <v>1467</v>
      </c>
      <c r="B139" s="45"/>
      <c r="C139" s="45">
        <v>33</v>
      </c>
      <c r="D139" s="45">
        <v>33</v>
      </c>
      <c r="E139" s="44"/>
      <c r="F139" s="44"/>
      <c r="G139" s="44">
        <v>1.83</v>
      </c>
      <c r="H139" s="44">
        <v>1.83</v>
      </c>
      <c r="I139" s="44">
        <v>0.92</v>
      </c>
      <c r="J139" s="44">
        <v>0.92</v>
      </c>
      <c r="K139" s="41"/>
      <c r="L139" s="42"/>
      <c r="M139" s="42"/>
      <c r="N139" s="42"/>
      <c r="O139" s="43"/>
      <c r="P139" s="43"/>
      <c r="Q139" s="43"/>
      <c r="R139" s="43"/>
    </row>
    <row r="140" spans="1:18" x14ac:dyDescent="0.2">
      <c r="A140" s="47" t="s">
        <v>1466</v>
      </c>
      <c r="B140" s="45">
        <v>60</v>
      </c>
      <c r="C140" s="45"/>
      <c r="D140" s="45">
        <v>60</v>
      </c>
      <c r="E140" s="44">
        <v>3.33</v>
      </c>
      <c r="F140" s="44">
        <v>3.33</v>
      </c>
      <c r="G140" s="44"/>
      <c r="H140" s="44"/>
      <c r="I140" s="44">
        <v>1.67</v>
      </c>
      <c r="J140" s="44">
        <v>1.67</v>
      </c>
      <c r="K140" s="41"/>
      <c r="L140" s="42"/>
      <c r="M140" s="42"/>
      <c r="N140" s="42"/>
      <c r="O140" s="43"/>
      <c r="P140" s="43"/>
      <c r="Q140" s="43"/>
      <c r="R140" s="43"/>
    </row>
    <row r="141" spans="1:18" x14ac:dyDescent="0.2">
      <c r="A141" s="47" t="s">
        <v>1465</v>
      </c>
      <c r="B141" s="45">
        <v>15</v>
      </c>
      <c r="C141" s="45">
        <v>45</v>
      </c>
      <c r="D141" s="45">
        <v>60</v>
      </c>
      <c r="E141" s="44">
        <v>0.83</v>
      </c>
      <c r="F141" s="44">
        <v>0.83</v>
      </c>
      <c r="G141" s="44">
        <v>2.5</v>
      </c>
      <c r="H141" s="44">
        <v>2.5</v>
      </c>
      <c r="I141" s="44">
        <v>1.67</v>
      </c>
      <c r="J141" s="44">
        <v>1.67</v>
      </c>
      <c r="K141" s="41"/>
      <c r="L141" s="42"/>
      <c r="M141" s="42"/>
      <c r="N141" s="42"/>
      <c r="O141" s="43"/>
      <c r="P141" s="43"/>
      <c r="Q141" s="43"/>
      <c r="R141" s="43"/>
    </row>
    <row r="142" spans="1:18" x14ac:dyDescent="0.2">
      <c r="A142" s="47" t="s">
        <v>1464</v>
      </c>
      <c r="B142" s="45"/>
      <c r="C142" s="45">
        <v>15</v>
      </c>
      <c r="D142" s="45">
        <v>15</v>
      </c>
      <c r="E142" s="44"/>
      <c r="F142" s="44"/>
      <c r="G142" s="44">
        <v>0.83</v>
      </c>
      <c r="H142" s="44">
        <v>0.83</v>
      </c>
      <c r="I142" s="44">
        <v>0.42</v>
      </c>
      <c r="J142" s="44">
        <v>0.42</v>
      </c>
      <c r="K142" s="41"/>
      <c r="L142" s="42"/>
      <c r="M142" s="42"/>
      <c r="N142" s="42"/>
      <c r="O142" s="43"/>
      <c r="P142" s="43"/>
      <c r="Q142" s="43"/>
      <c r="R142" s="43"/>
    </row>
    <row r="143" spans="1:18" x14ac:dyDescent="0.2">
      <c r="A143" s="47" t="s">
        <v>1463</v>
      </c>
      <c r="B143" s="45">
        <v>33</v>
      </c>
      <c r="C143" s="45">
        <v>15</v>
      </c>
      <c r="D143" s="45">
        <v>48</v>
      </c>
      <c r="E143" s="44">
        <v>1.83</v>
      </c>
      <c r="F143" s="44">
        <v>1.83</v>
      </c>
      <c r="G143" s="44">
        <v>0.83</v>
      </c>
      <c r="H143" s="44">
        <v>0.83</v>
      </c>
      <c r="I143" s="44">
        <v>1.33</v>
      </c>
      <c r="J143" s="44">
        <v>1.33</v>
      </c>
      <c r="K143" s="41"/>
      <c r="L143" s="42"/>
      <c r="M143" s="42"/>
      <c r="N143" s="42"/>
      <c r="O143" s="43"/>
      <c r="P143" s="43"/>
      <c r="Q143" s="43"/>
      <c r="R143" s="43"/>
    </row>
    <row r="144" spans="1:18" x14ac:dyDescent="0.2">
      <c r="A144" s="47" t="s">
        <v>1462</v>
      </c>
      <c r="B144" s="45">
        <v>12</v>
      </c>
      <c r="C144" s="45"/>
      <c r="D144" s="45">
        <v>12</v>
      </c>
      <c r="E144" s="44">
        <v>0.67</v>
      </c>
      <c r="F144" s="44">
        <v>0.67</v>
      </c>
      <c r="G144" s="44"/>
      <c r="H144" s="44"/>
      <c r="I144" s="44">
        <v>0.33</v>
      </c>
      <c r="J144" s="44">
        <v>0.33</v>
      </c>
      <c r="K144" s="41"/>
      <c r="L144" s="42"/>
      <c r="M144" s="42"/>
      <c r="N144" s="42"/>
      <c r="O144" s="43"/>
      <c r="P144" s="43"/>
      <c r="Q144" s="43"/>
      <c r="R144" s="43"/>
    </row>
    <row r="145" spans="1:18" x14ac:dyDescent="0.2">
      <c r="A145" s="47" t="s">
        <v>1461</v>
      </c>
      <c r="B145" s="45">
        <v>30</v>
      </c>
      <c r="C145" s="45"/>
      <c r="D145" s="45">
        <v>30</v>
      </c>
      <c r="E145" s="44">
        <v>1.67</v>
      </c>
      <c r="F145" s="44">
        <v>1.67</v>
      </c>
      <c r="G145" s="44"/>
      <c r="H145" s="44"/>
      <c r="I145" s="44">
        <v>0.83</v>
      </c>
      <c r="J145" s="44">
        <v>0.83</v>
      </c>
      <c r="K145" s="41"/>
      <c r="L145" s="42"/>
      <c r="M145" s="42"/>
      <c r="N145" s="42"/>
      <c r="O145" s="43"/>
      <c r="P145" s="43"/>
      <c r="Q145" s="43"/>
      <c r="R145" s="43"/>
    </row>
    <row r="146" spans="1:18" x14ac:dyDescent="0.2">
      <c r="A146" s="47" t="s">
        <v>1460</v>
      </c>
      <c r="B146" s="45">
        <v>54</v>
      </c>
      <c r="C146" s="45"/>
      <c r="D146" s="45">
        <v>54</v>
      </c>
      <c r="E146" s="44">
        <v>3</v>
      </c>
      <c r="F146" s="44">
        <v>3</v>
      </c>
      <c r="G146" s="44"/>
      <c r="H146" s="44"/>
      <c r="I146" s="44">
        <v>1.5</v>
      </c>
      <c r="J146" s="44">
        <v>1.5</v>
      </c>
      <c r="K146" s="41"/>
      <c r="L146" s="42"/>
      <c r="M146" s="42"/>
      <c r="N146" s="42"/>
      <c r="O146" s="43"/>
      <c r="P146" s="43"/>
      <c r="Q146" s="43"/>
      <c r="R146" s="43"/>
    </row>
    <row r="147" spans="1:18" x14ac:dyDescent="0.2">
      <c r="A147" s="47" t="s">
        <v>1459</v>
      </c>
      <c r="B147" s="45">
        <v>51</v>
      </c>
      <c r="C147" s="45"/>
      <c r="D147" s="45">
        <v>51</v>
      </c>
      <c r="E147" s="44">
        <v>2.83</v>
      </c>
      <c r="F147" s="44">
        <v>2.83</v>
      </c>
      <c r="G147" s="44"/>
      <c r="H147" s="44"/>
      <c r="I147" s="44">
        <v>1.42</v>
      </c>
      <c r="J147" s="44">
        <v>1.42</v>
      </c>
      <c r="K147" s="41"/>
      <c r="L147" s="42"/>
      <c r="M147" s="42"/>
      <c r="N147" s="42"/>
      <c r="O147" s="43"/>
      <c r="P147" s="43"/>
      <c r="Q147" s="43"/>
      <c r="R147" s="43"/>
    </row>
    <row r="148" spans="1:18" x14ac:dyDescent="0.2">
      <c r="A148" s="47" t="s">
        <v>1458</v>
      </c>
      <c r="B148" s="45">
        <v>33</v>
      </c>
      <c r="C148" s="45"/>
      <c r="D148" s="45">
        <v>33</v>
      </c>
      <c r="E148" s="44">
        <v>1.83</v>
      </c>
      <c r="F148" s="44">
        <v>1.83</v>
      </c>
      <c r="G148" s="44"/>
      <c r="H148" s="44"/>
      <c r="I148" s="44">
        <v>0.92</v>
      </c>
      <c r="J148" s="44">
        <v>0.92</v>
      </c>
      <c r="K148" s="41"/>
      <c r="L148" s="42"/>
      <c r="M148" s="42"/>
      <c r="N148" s="42"/>
      <c r="O148" s="43"/>
      <c r="P148" s="43"/>
      <c r="Q148" s="43"/>
      <c r="R148" s="43"/>
    </row>
    <row r="149" spans="1:18" x14ac:dyDescent="0.2">
      <c r="A149" s="64" t="s">
        <v>1260</v>
      </c>
      <c r="B149" s="69">
        <v>2913</v>
      </c>
      <c r="C149" s="69">
        <v>3120</v>
      </c>
      <c r="D149" s="69">
        <v>6033</v>
      </c>
      <c r="E149" s="70">
        <v>161.84</v>
      </c>
      <c r="F149" s="70">
        <v>161.84</v>
      </c>
      <c r="G149" s="70">
        <v>173.35</v>
      </c>
      <c r="H149" s="70">
        <v>173.35</v>
      </c>
      <c r="I149" s="70">
        <v>167.57</v>
      </c>
      <c r="J149" s="70">
        <v>167.57</v>
      </c>
      <c r="K149" s="71"/>
      <c r="L149" s="72"/>
      <c r="M149" s="72"/>
      <c r="N149" s="72"/>
      <c r="O149" s="73"/>
      <c r="P149" s="73"/>
      <c r="Q149" s="73"/>
      <c r="R149" s="73"/>
    </row>
    <row r="150" spans="1:18" x14ac:dyDescent="0.2">
      <c r="A150" s="47" t="s">
        <v>1457</v>
      </c>
      <c r="B150" s="45">
        <v>18</v>
      </c>
      <c r="C150" s="45">
        <v>27</v>
      </c>
      <c r="D150" s="45">
        <v>45</v>
      </c>
      <c r="E150" s="44">
        <v>1</v>
      </c>
      <c r="F150" s="44">
        <v>1</v>
      </c>
      <c r="G150" s="44">
        <v>1.5</v>
      </c>
      <c r="H150" s="44">
        <v>1.5</v>
      </c>
      <c r="I150" s="44">
        <v>1.25</v>
      </c>
      <c r="J150" s="44">
        <v>1.25</v>
      </c>
      <c r="K150" s="41"/>
      <c r="L150" s="42"/>
      <c r="M150" s="42"/>
      <c r="N150" s="42"/>
      <c r="O150" s="43"/>
      <c r="P150" s="43"/>
      <c r="Q150" s="43"/>
      <c r="R150" s="43"/>
    </row>
    <row r="151" spans="1:18" x14ac:dyDescent="0.2">
      <c r="A151" s="47" t="s">
        <v>1456</v>
      </c>
      <c r="B151" s="45">
        <v>57</v>
      </c>
      <c r="C151" s="45">
        <v>54</v>
      </c>
      <c r="D151" s="45">
        <v>111</v>
      </c>
      <c r="E151" s="44">
        <v>3.17</v>
      </c>
      <c r="F151" s="44">
        <v>3.17</v>
      </c>
      <c r="G151" s="44">
        <v>3</v>
      </c>
      <c r="H151" s="44">
        <v>3</v>
      </c>
      <c r="I151" s="44">
        <v>3.08</v>
      </c>
      <c r="J151" s="44">
        <v>3.08</v>
      </c>
      <c r="K151" s="41"/>
      <c r="L151" s="42"/>
      <c r="M151" s="42"/>
      <c r="N151" s="42"/>
      <c r="O151" s="43"/>
      <c r="P151" s="43"/>
      <c r="Q151" s="43"/>
      <c r="R151" s="43"/>
    </row>
    <row r="152" spans="1:18" x14ac:dyDescent="0.2">
      <c r="A152" s="47" t="s">
        <v>1455</v>
      </c>
      <c r="B152" s="45">
        <v>66</v>
      </c>
      <c r="C152" s="45"/>
      <c r="D152" s="45">
        <v>66</v>
      </c>
      <c r="E152" s="44">
        <v>3.67</v>
      </c>
      <c r="F152" s="44">
        <v>3.67</v>
      </c>
      <c r="G152" s="44"/>
      <c r="H152" s="44"/>
      <c r="I152" s="44">
        <v>1.83</v>
      </c>
      <c r="J152" s="44">
        <v>1.83</v>
      </c>
      <c r="K152" s="41"/>
      <c r="L152" s="42"/>
      <c r="M152" s="42"/>
      <c r="N152" s="42"/>
      <c r="O152" s="43"/>
      <c r="P152" s="43"/>
      <c r="Q152" s="43"/>
      <c r="R152" s="43"/>
    </row>
    <row r="153" spans="1:18" x14ac:dyDescent="0.2">
      <c r="A153" s="47" t="s">
        <v>1454</v>
      </c>
      <c r="B153" s="45"/>
      <c r="C153" s="45">
        <v>12</v>
      </c>
      <c r="D153" s="45">
        <v>12</v>
      </c>
      <c r="E153" s="44"/>
      <c r="F153" s="44"/>
      <c r="G153" s="44">
        <v>0.67</v>
      </c>
      <c r="H153" s="44">
        <v>0.67</v>
      </c>
      <c r="I153" s="44">
        <v>0.33</v>
      </c>
      <c r="J153" s="44">
        <v>0.33</v>
      </c>
      <c r="K153" s="41"/>
      <c r="L153" s="42"/>
      <c r="M153" s="42"/>
      <c r="N153" s="42"/>
      <c r="O153" s="43"/>
      <c r="P153" s="43"/>
      <c r="Q153" s="43"/>
      <c r="R153" s="43"/>
    </row>
    <row r="154" spans="1:18" x14ac:dyDescent="0.2">
      <c r="A154" s="47" t="s">
        <v>1453</v>
      </c>
      <c r="B154" s="45"/>
      <c r="C154" s="45">
        <v>27</v>
      </c>
      <c r="D154" s="45">
        <v>27</v>
      </c>
      <c r="E154" s="44"/>
      <c r="F154" s="44"/>
      <c r="G154" s="44">
        <v>1.5</v>
      </c>
      <c r="H154" s="44">
        <v>1.5</v>
      </c>
      <c r="I154" s="44">
        <v>0.75</v>
      </c>
      <c r="J154" s="44">
        <v>0.75</v>
      </c>
      <c r="K154" s="41"/>
      <c r="L154" s="42"/>
      <c r="M154" s="42"/>
      <c r="N154" s="42"/>
      <c r="O154" s="43"/>
      <c r="P154" s="43"/>
      <c r="Q154" s="43"/>
      <c r="R154" s="43"/>
    </row>
    <row r="155" spans="1:18" x14ac:dyDescent="0.2">
      <c r="A155" s="47" t="s">
        <v>1452</v>
      </c>
      <c r="B155" s="45"/>
      <c r="C155" s="45">
        <v>9</v>
      </c>
      <c r="D155" s="45">
        <v>9</v>
      </c>
      <c r="E155" s="44"/>
      <c r="F155" s="44"/>
      <c r="G155" s="44">
        <v>0.5</v>
      </c>
      <c r="H155" s="44">
        <v>0.5</v>
      </c>
      <c r="I155" s="44">
        <v>0.25</v>
      </c>
      <c r="J155" s="44">
        <v>0.25</v>
      </c>
      <c r="K155" s="41"/>
      <c r="L155" s="42"/>
      <c r="M155" s="42"/>
      <c r="N155" s="42"/>
      <c r="O155" s="43"/>
      <c r="P155" s="43"/>
      <c r="Q155" s="43"/>
      <c r="R155" s="43"/>
    </row>
    <row r="156" spans="1:18" x14ac:dyDescent="0.2">
      <c r="A156" s="47" t="s">
        <v>1451</v>
      </c>
      <c r="B156" s="45">
        <v>72</v>
      </c>
      <c r="C156" s="45"/>
      <c r="D156" s="45">
        <v>72</v>
      </c>
      <c r="E156" s="44">
        <v>4</v>
      </c>
      <c r="F156" s="44">
        <v>4</v>
      </c>
      <c r="G156" s="44"/>
      <c r="H156" s="44"/>
      <c r="I156" s="44">
        <v>2</v>
      </c>
      <c r="J156" s="44">
        <v>2</v>
      </c>
      <c r="K156" s="41"/>
      <c r="L156" s="42"/>
      <c r="M156" s="42"/>
      <c r="N156" s="42"/>
      <c r="O156" s="43"/>
      <c r="P156" s="43"/>
      <c r="Q156" s="43"/>
      <c r="R156" s="43"/>
    </row>
    <row r="157" spans="1:18" x14ac:dyDescent="0.2">
      <c r="A157" s="47" t="s">
        <v>1450</v>
      </c>
      <c r="B157" s="45">
        <v>96</v>
      </c>
      <c r="C157" s="45">
        <v>51</v>
      </c>
      <c r="D157" s="45">
        <v>147</v>
      </c>
      <c r="E157" s="44">
        <v>5.33</v>
      </c>
      <c r="F157" s="44">
        <v>5.33</v>
      </c>
      <c r="G157" s="44">
        <v>2.83</v>
      </c>
      <c r="H157" s="44">
        <v>2.83</v>
      </c>
      <c r="I157" s="44">
        <v>4.08</v>
      </c>
      <c r="J157" s="44">
        <v>4.08</v>
      </c>
      <c r="K157" s="41"/>
      <c r="L157" s="42"/>
      <c r="M157" s="42"/>
      <c r="N157" s="42"/>
      <c r="O157" s="43"/>
      <c r="P157" s="43"/>
      <c r="Q157" s="43"/>
      <c r="R157" s="43"/>
    </row>
    <row r="158" spans="1:18" x14ac:dyDescent="0.2">
      <c r="A158" s="47" t="s">
        <v>1449</v>
      </c>
      <c r="B158" s="45">
        <v>12</v>
      </c>
      <c r="C158" s="45">
        <v>9</v>
      </c>
      <c r="D158" s="45">
        <v>21</v>
      </c>
      <c r="E158" s="44">
        <v>0.67</v>
      </c>
      <c r="F158" s="44">
        <v>0.67</v>
      </c>
      <c r="G158" s="44">
        <v>0.5</v>
      </c>
      <c r="H158" s="44">
        <v>0.5</v>
      </c>
      <c r="I158" s="44">
        <v>0.57999999999999996</v>
      </c>
      <c r="J158" s="44">
        <v>0.57999999999999996</v>
      </c>
      <c r="K158" s="41"/>
      <c r="L158" s="42"/>
      <c r="M158" s="42"/>
      <c r="N158" s="42"/>
      <c r="O158" s="43"/>
      <c r="P158" s="43"/>
      <c r="Q158" s="43"/>
      <c r="R158" s="43"/>
    </row>
    <row r="159" spans="1:18" x14ac:dyDescent="0.2">
      <c r="A159" s="47" t="s">
        <v>1448</v>
      </c>
      <c r="B159" s="45">
        <v>12</v>
      </c>
      <c r="C159" s="45">
        <v>12</v>
      </c>
      <c r="D159" s="45">
        <v>24</v>
      </c>
      <c r="E159" s="44">
        <v>0.67</v>
      </c>
      <c r="F159" s="44">
        <v>0.67</v>
      </c>
      <c r="G159" s="44">
        <v>0.67</v>
      </c>
      <c r="H159" s="44">
        <v>0.67</v>
      </c>
      <c r="I159" s="44">
        <v>0.67</v>
      </c>
      <c r="J159" s="44">
        <v>0.67</v>
      </c>
      <c r="K159" s="41"/>
      <c r="L159" s="42"/>
      <c r="M159" s="42"/>
      <c r="N159" s="42"/>
      <c r="O159" s="43"/>
      <c r="P159" s="43"/>
      <c r="Q159" s="43"/>
      <c r="R159" s="43"/>
    </row>
    <row r="160" spans="1:18" x14ac:dyDescent="0.2">
      <c r="A160" s="47" t="s">
        <v>1447</v>
      </c>
      <c r="B160" s="45">
        <v>63</v>
      </c>
      <c r="C160" s="45"/>
      <c r="D160" s="45">
        <v>63</v>
      </c>
      <c r="E160" s="44">
        <v>3.5</v>
      </c>
      <c r="F160" s="44">
        <v>3.5</v>
      </c>
      <c r="G160" s="44"/>
      <c r="H160" s="44"/>
      <c r="I160" s="44">
        <v>1.75</v>
      </c>
      <c r="J160" s="44">
        <v>1.75</v>
      </c>
      <c r="K160" s="41"/>
      <c r="L160" s="42"/>
      <c r="M160" s="42"/>
      <c r="N160" s="42"/>
      <c r="O160" s="43"/>
      <c r="P160" s="43"/>
      <c r="Q160" s="43"/>
      <c r="R160" s="43"/>
    </row>
    <row r="161" spans="1:18" x14ac:dyDescent="0.2">
      <c r="A161" s="47" t="s">
        <v>1446</v>
      </c>
      <c r="B161" s="45">
        <v>36</v>
      </c>
      <c r="C161" s="45"/>
      <c r="D161" s="45">
        <v>36</v>
      </c>
      <c r="E161" s="44">
        <v>2</v>
      </c>
      <c r="F161" s="44">
        <v>2</v>
      </c>
      <c r="G161" s="44"/>
      <c r="H161" s="44"/>
      <c r="I161" s="44">
        <v>1</v>
      </c>
      <c r="J161" s="44">
        <v>1</v>
      </c>
      <c r="K161" s="41"/>
      <c r="L161" s="42"/>
      <c r="M161" s="42"/>
      <c r="N161" s="42"/>
      <c r="O161" s="43"/>
      <c r="P161" s="43"/>
      <c r="Q161" s="43"/>
      <c r="R161" s="43"/>
    </row>
    <row r="162" spans="1:18" x14ac:dyDescent="0.2">
      <c r="A162" s="47" t="s">
        <v>1445</v>
      </c>
      <c r="B162" s="45">
        <v>81</v>
      </c>
      <c r="C162" s="45"/>
      <c r="D162" s="45">
        <v>81</v>
      </c>
      <c r="E162" s="44">
        <v>4.5</v>
      </c>
      <c r="F162" s="44">
        <v>4.5</v>
      </c>
      <c r="G162" s="44"/>
      <c r="H162" s="44"/>
      <c r="I162" s="44">
        <v>2.25</v>
      </c>
      <c r="J162" s="44">
        <v>2.25</v>
      </c>
      <c r="K162" s="41"/>
      <c r="L162" s="42"/>
      <c r="M162" s="42"/>
      <c r="N162" s="42"/>
      <c r="O162" s="43"/>
      <c r="P162" s="43"/>
      <c r="Q162" s="43"/>
      <c r="R162" s="43"/>
    </row>
    <row r="163" spans="1:18" x14ac:dyDescent="0.2">
      <c r="A163" s="47" t="s">
        <v>1444</v>
      </c>
      <c r="B163" s="45">
        <v>84</v>
      </c>
      <c r="C163" s="45">
        <v>105</v>
      </c>
      <c r="D163" s="45">
        <v>189</v>
      </c>
      <c r="E163" s="44">
        <v>4.67</v>
      </c>
      <c r="F163" s="44">
        <v>4.67</v>
      </c>
      <c r="G163" s="44">
        <v>5.83</v>
      </c>
      <c r="H163" s="44">
        <v>5.83</v>
      </c>
      <c r="I163" s="44">
        <v>5.25</v>
      </c>
      <c r="J163" s="44">
        <v>5.25</v>
      </c>
      <c r="K163" s="41"/>
      <c r="L163" s="42"/>
      <c r="M163" s="42"/>
      <c r="N163" s="42"/>
      <c r="O163" s="43"/>
      <c r="P163" s="43"/>
      <c r="Q163" s="43"/>
      <c r="R163" s="43"/>
    </row>
    <row r="164" spans="1:18" x14ac:dyDescent="0.2">
      <c r="A164" s="47" t="s">
        <v>1443</v>
      </c>
      <c r="B164" s="45"/>
      <c r="C164" s="45">
        <v>87</v>
      </c>
      <c r="D164" s="45">
        <v>87</v>
      </c>
      <c r="E164" s="44"/>
      <c r="F164" s="44"/>
      <c r="G164" s="44">
        <v>4.83</v>
      </c>
      <c r="H164" s="44">
        <v>4.83</v>
      </c>
      <c r="I164" s="44">
        <v>2.42</v>
      </c>
      <c r="J164" s="44">
        <v>2.42</v>
      </c>
      <c r="K164" s="41"/>
      <c r="L164" s="42"/>
      <c r="M164" s="42"/>
      <c r="N164" s="42"/>
      <c r="O164" s="43"/>
      <c r="P164" s="43"/>
      <c r="Q164" s="43"/>
      <c r="R164" s="43"/>
    </row>
    <row r="165" spans="1:18" x14ac:dyDescent="0.2">
      <c r="A165" s="47" t="s">
        <v>1442</v>
      </c>
      <c r="B165" s="45">
        <v>18</v>
      </c>
      <c r="C165" s="45"/>
      <c r="D165" s="45">
        <v>18</v>
      </c>
      <c r="E165" s="44">
        <v>1</v>
      </c>
      <c r="F165" s="44">
        <v>1</v>
      </c>
      <c r="G165" s="44"/>
      <c r="H165" s="44"/>
      <c r="I165" s="44">
        <v>0.5</v>
      </c>
      <c r="J165" s="44">
        <v>0.5</v>
      </c>
      <c r="K165" s="41"/>
      <c r="L165" s="42"/>
      <c r="M165" s="42"/>
      <c r="N165" s="42"/>
      <c r="O165" s="43"/>
      <c r="P165" s="43"/>
      <c r="Q165" s="43"/>
      <c r="R165" s="43"/>
    </row>
    <row r="166" spans="1:18" x14ac:dyDescent="0.2">
      <c r="A166" s="47" t="s">
        <v>1441</v>
      </c>
      <c r="B166" s="45"/>
      <c r="C166" s="45">
        <v>9</v>
      </c>
      <c r="D166" s="45">
        <v>9</v>
      </c>
      <c r="E166" s="44"/>
      <c r="F166" s="44"/>
      <c r="G166" s="44">
        <v>0.5</v>
      </c>
      <c r="H166" s="44">
        <v>0.5</v>
      </c>
      <c r="I166" s="44">
        <v>0.25</v>
      </c>
      <c r="J166" s="44">
        <v>0.25</v>
      </c>
      <c r="K166" s="41"/>
      <c r="L166" s="42"/>
      <c r="M166" s="42"/>
      <c r="N166" s="42"/>
      <c r="O166" s="43"/>
      <c r="P166" s="43"/>
      <c r="Q166" s="43"/>
      <c r="R166" s="43"/>
    </row>
    <row r="167" spans="1:18" x14ac:dyDescent="0.2">
      <c r="A167" s="47" t="s">
        <v>1440</v>
      </c>
      <c r="B167" s="45"/>
      <c r="C167" s="45">
        <v>15</v>
      </c>
      <c r="D167" s="45">
        <v>15</v>
      </c>
      <c r="E167" s="44"/>
      <c r="F167" s="44"/>
      <c r="G167" s="44">
        <v>0.83</v>
      </c>
      <c r="H167" s="44">
        <v>0.83</v>
      </c>
      <c r="I167" s="44">
        <v>0.42</v>
      </c>
      <c r="J167" s="44">
        <v>0.42</v>
      </c>
      <c r="K167" s="41"/>
      <c r="L167" s="42"/>
      <c r="M167" s="42"/>
      <c r="N167" s="42"/>
      <c r="O167" s="43"/>
      <c r="P167" s="43"/>
      <c r="Q167" s="43"/>
      <c r="R167" s="43"/>
    </row>
    <row r="168" spans="1:18" x14ac:dyDescent="0.2">
      <c r="A168" s="47" t="s">
        <v>1439</v>
      </c>
      <c r="B168" s="45">
        <v>9</v>
      </c>
      <c r="C168" s="45"/>
      <c r="D168" s="45">
        <v>9</v>
      </c>
      <c r="E168" s="44">
        <v>0.5</v>
      </c>
      <c r="F168" s="44">
        <v>0.5</v>
      </c>
      <c r="G168" s="44"/>
      <c r="H168" s="44"/>
      <c r="I168" s="44">
        <v>0.25</v>
      </c>
      <c r="J168" s="44">
        <v>0.25</v>
      </c>
      <c r="K168" s="41"/>
      <c r="L168" s="42"/>
      <c r="M168" s="42"/>
      <c r="N168" s="42"/>
      <c r="O168" s="43"/>
      <c r="P168" s="43"/>
      <c r="Q168" s="43"/>
      <c r="R168" s="43"/>
    </row>
    <row r="169" spans="1:18" x14ac:dyDescent="0.2">
      <c r="A169" s="47" t="s">
        <v>1438</v>
      </c>
      <c r="B169" s="45">
        <v>105</v>
      </c>
      <c r="C169" s="45">
        <v>27</v>
      </c>
      <c r="D169" s="45">
        <v>132</v>
      </c>
      <c r="E169" s="44">
        <v>5.83</v>
      </c>
      <c r="F169" s="44">
        <v>5.83</v>
      </c>
      <c r="G169" s="44">
        <v>1.5</v>
      </c>
      <c r="H169" s="44">
        <v>1.5</v>
      </c>
      <c r="I169" s="44">
        <v>3.67</v>
      </c>
      <c r="J169" s="44">
        <v>3.67</v>
      </c>
      <c r="K169" s="41"/>
      <c r="L169" s="42"/>
      <c r="M169" s="42"/>
      <c r="N169" s="42"/>
      <c r="O169" s="43"/>
      <c r="P169" s="43"/>
      <c r="Q169" s="43"/>
      <c r="R169" s="43"/>
    </row>
    <row r="170" spans="1:18" x14ac:dyDescent="0.2">
      <c r="A170" s="47" t="s">
        <v>1437</v>
      </c>
      <c r="B170" s="45">
        <v>18</v>
      </c>
      <c r="C170" s="45"/>
      <c r="D170" s="45">
        <v>18</v>
      </c>
      <c r="E170" s="44">
        <v>1</v>
      </c>
      <c r="F170" s="44">
        <v>1</v>
      </c>
      <c r="G170" s="44"/>
      <c r="H170" s="44"/>
      <c r="I170" s="44">
        <v>0.5</v>
      </c>
      <c r="J170" s="44">
        <v>0.5</v>
      </c>
      <c r="K170" s="41"/>
      <c r="L170" s="42"/>
      <c r="M170" s="42"/>
      <c r="N170" s="42"/>
      <c r="O170" s="43"/>
      <c r="P170" s="43"/>
      <c r="Q170" s="43"/>
      <c r="R170" s="43"/>
    </row>
    <row r="171" spans="1:18" x14ac:dyDescent="0.2">
      <c r="A171" s="47" t="s">
        <v>1436</v>
      </c>
      <c r="B171" s="45">
        <v>72</v>
      </c>
      <c r="C171" s="45">
        <v>18</v>
      </c>
      <c r="D171" s="45">
        <v>90</v>
      </c>
      <c r="E171" s="44">
        <v>4</v>
      </c>
      <c r="F171" s="44">
        <v>4</v>
      </c>
      <c r="G171" s="44">
        <v>1</v>
      </c>
      <c r="H171" s="44">
        <v>1</v>
      </c>
      <c r="I171" s="44">
        <v>2.5</v>
      </c>
      <c r="J171" s="44">
        <v>2.5</v>
      </c>
      <c r="K171" s="41"/>
      <c r="L171" s="42"/>
      <c r="M171" s="42"/>
      <c r="N171" s="42"/>
      <c r="O171" s="43"/>
      <c r="P171" s="43"/>
      <c r="Q171" s="43"/>
      <c r="R171" s="43"/>
    </row>
    <row r="172" spans="1:18" x14ac:dyDescent="0.2">
      <c r="A172" s="47" t="s">
        <v>1435</v>
      </c>
      <c r="B172" s="45"/>
      <c r="C172" s="45">
        <v>69</v>
      </c>
      <c r="D172" s="45">
        <v>69</v>
      </c>
      <c r="E172" s="44"/>
      <c r="F172" s="44"/>
      <c r="G172" s="44">
        <v>3.83</v>
      </c>
      <c r="H172" s="44">
        <v>3.83</v>
      </c>
      <c r="I172" s="44">
        <v>1.92</v>
      </c>
      <c r="J172" s="44">
        <v>1.92</v>
      </c>
      <c r="K172" s="41"/>
      <c r="L172" s="42"/>
      <c r="M172" s="42"/>
      <c r="N172" s="42"/>
      <c r="O172" s="43"/>
      <c r="P172" s="43"/>
      <c r="Q172" s="43"/>
      <c r="R172" s="43"/>
    </row>
    <row r="173" spans="1:18" x14ac:dyDescent="0.2">
      <c r="A173" s="47" t="s">
        <v>1434</v>
      </c>
      <c r="B173" s="45">
        <v>90</v>
      </c>
      <c r="C173" s="45"/>
      <c r="D173" s="45">
        <v>90</v>
      </c>
      <c r="E173" s="44">
        <v>5</v>
      </c>
      <c r="F173" s="44">
        <v>5</v>
      </c>
      <c r="G173" s="44"/>
      <c r="H173" s="44"/>
      <c r="I173" s="44">
        <v>2.5</v>
      </c>
      <c r="J173" s="44">
        <v>2.5</v>
      </c>
      <c r="K173" s="41"/>
      <c r="L173" s="42"/>
      <c r="M173" s="42"/>
      <c r="N173" s="42"/>
      <c r="O173" s="43"/>
      <c r="P173" s="43"/>
      <c r="Q173" s="43"/>
      <c r="R173" s="43"/>
    </row>
    <row r="174" spans="1:18" x14ac:dyDescent="0.2">
      <c r="A174" s="47" t="s">
        <v>1433</v>
      </c>
      <c r="B174" s="45"/>
      <c r="C174" s="45">
        <v>18</v>
      </c>
      <c r="D174" s="45">
        <v>18</v>
      </c>
      <c r="E174" s="44"/>
      <c r="F174" s="44"/>
      <c r="G174" s="44">
        <v>1</v>
      </c>
      <c r="H174" s="44">
        <v>1</v>
      </c>
      <c r="I174" s="44">
        <v>0.5</v>
      </c>
      <c r="J174" s="44">
        <v>0.5</v>
      </c>
      <c r="K174" s="41"/>
      <c r="L174" s="42"/>
      <c r="M174" s="42"/>
      <c r="N174" s="42"/>
      <c r="O174" s="43"/>
      <c r="P174" s="43"/>
      <c r="Q174" s="43"/>
      <c r="R174" s="43"/>
    </row>
    <row r="175" spans="1:18" x14ac:dyDescent="0.2">
      <c r="A175" s="47" t="s">
        <v>1432</v>
      </c>
      <c r="B175" s="45">
        <v>9</v>
      </c>
      <c r="C175" s="45"/>
      <c r="D175" s="45">
        <v>9</v>
      </c>
      <c r="E175" s="44">
        <v>0.5</v>
      </c>
      <c r="F175" s="44">
        <v>0.5</v>
      </c>
      <c r="G175" s="44"/>
      <c r="H175" s="44"/>
      <c r="I175" s="44">
        <v>0.25</v>
      </c>
      <c r="J175" s="44">
        <v>0.25</v>
      </c>
      <c r="K175" s="41"/>
      <c r="L175" s="42"/>
      <c r="M175" s="42"/>
      <c r="N175" s="42"/>
      <c r="O175" s="43"/>
      <c r="P175" s="43"/>
      <c r="Q175" s="43"/>
      <c r="R175" s="43"/>
    </row>
    <row r="176" spans="1:18" x14ac:dyDescent="0.2">
      <c r="A176" s="47" t="s">
        <v>1431</v>
      </c>
      <c r="B176" s="45"/>
      <c r="C176" s="45">
        <v>75</v>
      </c>
      <c r="D176" s="45">
        <v>75</v>
      </c>
      <c r="E176" s="44"/>
      <c r="F176" s="44"/>
      <c r="G176" s="44">
        <v>4.17</v>
      </c>
      <c r="H176" s="44">
        <v>4.17</v>
      </c>
      <c r="I176" s="44">
        <v>2.08</v>
      </c>
      <c r="J176" s="44">
        <v>2.08</v>
      </c>
      <c r="K176" s="41"/>
      <c r="L176" s="42"/>
      <c r="M176" s="42"/>
      <c r="N176" s="42"/>
      <c r="O176" s="43"/>
      <c r="P176" s="43"/>
      <c r="Q176" s="43"/>
      <c r="R176" s="43"/>
    </row>
    <row r="177" spans="1:18" x14ac:dyDescent="0.2">
      <c r="A177" s="47" t="s">
        <v>1430</v>
      </c>
      <c r="B177" s="45"/>
      <c r="C177" s="45">
        <v>9</v>
      </c>
      <c r="D177" s="45">
        <v>9</v>
      </c>
      <c r="E177" s="44"/>
      <c r="F177" s="44"/>
      <c r="G177" s="44">
        <v>0.5</v>
      </c>
      <c r="H177" s="44">
        <v>0.5</v>
      </c>
      <c r="I177" s="44">
        <v>0.25</v>
      </c>
      <c r="J177" s="44">
        <v>0.25</v>
      </c>
      <c r="K177" s="41"/>
      <c r="L177" s="42"/>
      <c r="M177" s="42"/>
      <c r="N177" s="42"/>
      <c r="O177" s="43"/>
      <c r="P177" s="43"/>
      <c r="Q177" s="43"/>
      <c r="R177" s="43"/>
    </row>
    <row r="178" spans="1:18" x14ac:dyDescent="0.2">
      <c r="A178" s="47" t="s">
        <v>1429</v>
      </c>
      <c r="B178" s="45">
        <v>9</v>
      </c>
      <c r="C178" s="45"/>
      <c r="D178" s="45">
        <v>9</v>
      </c>
      <c r="E178" s="44">
        <v>0.5</v>
      </c>
      <c r="F178" s="44">
        <v>0.5</v>
      </c>
      <c r="G178" s="44"/>
      <c r="H178" s="44"/>
      <c r="I178" s="44">
        <v>0.25</v>
      </c>
      <c r="J178" s="44">
        <v>0.25</v>
      </c>
      <c r="K178" s="41"/>
      <c r="L178" s="42"/>
      <c r="M178" s="42"/>
      <c r="N178" s="42"/>
      <c r="O178" s="43"/>
      <c r="P178" s="43"/>
      <c r="Q178" s="43"/>
      <c r="R178" s="43"/>
    </row>
    <row r="179" spans="1:18" x14ac:dyDescent="0.2">
      <c r="A179" s="47" t="s">
        <v>1428</v>
      </c>
      <c r="B179" s="45">
        <v>9</v>
      </c>
      <c r="C179" s="45">
        <v>75</v>
      </c>
      <c r="D179" s="45">
        <v>84</v>
      </c>
      <c r="E179" s="44">
        <v>0.5</v>
      </c>
      <c r="F179" s="44">
        <v>0.5</v>
      </c>
      <c r="G179" s="44">
        <v>4.17</v>
      </c>
      <c r="H179" s="44">
        <v>4.17</v>
      </c>
      <c r="I179" s="44">
        <v>2.33</v>
      </c>
      <c r="J179" s="44">
        <v>2.33</v>
      </c>
      <c r="K179" s="41"/>
      <c r="L179" s="42"/>
      <c r="M179" s="42"/>
      <c r="N179" s="42"/>
      <c r="O179" s="43"/>
      <c r="P179" s="43"/>
      <c r="Q179" s="43"/>
      <c r="R179" s="43"/>
    </row>
    <row r="180" spans="1:18" x14ac:dyDescent="0.2">
      <c r="A180" s="47" t="s">
        <v>1427</v>
      </c>
      <c r="B180" s="45"/>
      <c r="C180" s="45">
        <v>48</v>
      </c>
      <c r="D180" s="45">
        <v>48</v>
      </c>
      <c r="E180" s="44"/>
      <c r="F180" s="44"/>
      <c r="G180" s="44">
        <v>2.67</v>
      </c>
      <c r="H180" s="44">
        <v>2.67</v>
      </c>
      <c r="I180" s="44">
        <v>1.33</v>
      </c>
      <c r="J180" s="44">
        <v>1.33</v>
      </c>
      <c r="K180" s="41"/>
      <c r="L180" s="42"/>
      <c r="M180" s="42"/>
      <c r="N180" s="42"/>
      <c r="O180" s="43"/>
      <c r="P180" s="43"/>
      <c r="Q180" s="43"/>
      <c r="R180" s="43"/>
    </row>
    <row r="181" spans="1:18" x14ac:dyDescent="0.2">
      <c r="A181" s="47" t="s">
        <v>1426</v>
      </c>
      <c r="B181" s="45">
        <v>87</v>
      </c>
      <c r="C181" s="45"/>
      <c r="D181" s="45">
        <v>87</v>
      </c>
      <c r="E181" s="44">
        <v>4.83</v>
      </c>
      <c r="F181" s="44">
        <v>4.83</v>
      </c>
      <c r="G181" s="44"/>
      <c r="H181" s="44"/>
      <c r="I181" s="44">
        <v>2.42</v>
      </c>
      <c r="J181" s="44">
        <v>2.42</v>
      </c>
      <c r="K181" s="41"/>
      <c r="L181" s="42"/>
      <c r="M181" s="42"/>
      <c r="N181" s="42"/>
      <c r="O181" s="43"/>
      <c r="P181" s="43"/>
      <c r="Q181" s="43"/>
      <c r="R181" s="43"/>
    </row>
    <row r="182" spans="1:18" x14ac:dyDescent="0.2">
      <c r="A182" s="47" t="s">
        <v>1425</v>
      </c>
      <c r="B182" s="45"/>
      <c r="C182" s="45">
        <v>45</v>
      </c>
      <c r="D182" s="45">
        <v>45</v>
      </c>
      <c r="E182" s="44"/>
      <c r="F182" s="44"/>
      <c r="G182" s="44">
        <v>2.5</v>
      </c>
      <c r="H182" s="44">
        <v>2.5</v>
      </c>
      <c r="I182" s="44">
        <v>1.25</v>
      </c>
      <c r="J182" s="44">
        <v>1.25</v>
      </c>
      <c r="K182" s="41"/>
      <c r="L182" s="42"/>
      <c r="M182" s="42"/>
      <c r="N182" s="42"/>
      <c r="O182" s="43"/>
      <c r="P182" s="43"/>
      <c r="Q182" s="43"/>
      <c r="R182" s="43"/>
    </row>
    <row r="183" spans="1:18" x14ac:dyDescent="0.2">
      <c r="A183" s="47" t="s">
        <v>1424</v>
      </c>
      <c r="B183" s="45">
        <v>117</v>
      </c>
      <c r="C183" s="45">
        <v>237</v>
      </c>
      <c r="D183" s="45">
        <v>354</v>
      </c>
      <c r="E183" s="44">
        <v>6.5</v>
      </c>
      <c r="F183" s="44">
        <v>6.5</v>
      </c>
      <c r="G183" s="44">
        <v>13.17</v>
      </c>
      <c r="H183" s="44">
        <v>13.17</v>
      </c>
      <c r="I183" s="44">
        <v>9.83</v>
      </c>
      <c r="J183" s="44">
        <v>9.83</v>
      </c>
      <c r="K183" s="41"/>
      <c r="L183" s="42"/>
      <c r="M183" s="42"/>
      <c r="N183" s="42"/>
      <c r="O183" s="43"/>
      <c r="P183" s="43"/>
      <c r="Q183" s="43"/>
      <c r="R183" s="43"/>
    </row>
    <row r="184" spans="1:18" x14ac:dyDescent="0.2">
      <c r="A184" s="47" t="s">
        <v>1423</v>
      </c>
      <c r="B184" s="45">
        <v>402</v>
      </c>
      <c r="C184" s="45"/>
      <c r="D184" s="45">
        <v>402</v>
      </c>
      <c r="E184" s="44">
        <v>22.33</v>
      </c>
      <c r="F184" s="44">
        <v>22.33</v>
      </c>
      <c r="G184" s="44"/>
      <c r="H184" s="44"/>
      <c r="I184" s="44">
        <v>11.17</v>
      </c>
      <c r="J184" s="44">
        <v>11.17</v>
      </c>
      <c r="K184" s="41"/>
      <c r="L184" s="42"/>
      <c r="M184" s="42"/>
      <c r="N184" s="42"/>
      <c r="O184" s="43"/>
      <c r="P184" s="43"/>
      <c r="Q184" s="43"/>
      <c r="R184" s="43"/>
    </row>
    <row r="185" spans="1:18" x14ac:dyDescent="0.2">
      <c r="A185" s="47" t="s">
        <v>1422</v>
      </c>
      <c r="B185" s="45">
        <v>30</v>
      </c>
      <c r="C185" s="45">
        <v>297</v>
      </c>
      <c r="D185" s="45">
        <v>327</v>
      </c>
      <c r="E185" s="44">
        <v>1.67</v>
      </c>
      <c r="F185" s="44">
        <v>1.67</v>
      </c>
      <c r="G185" s="44">
        <v>16.5</v>
      </c>
      <c r="H185" s="44">
        <v>16.5</v>
      </c>
      <c r="I185" s="44">
        <v>9.08</v>
      </c>
      <c r="J185" s="44">
        <v>9.08</v>
      </c>
      <c r="K185" s="41"/>
      <c r="L185" s="42"/>
      <c r="M185" s="42"/>
      <c r="N185" s="42"/>
      <c r="O185" s="43"/>
      <c r="P185" s="43"/>
      <c r="Q185" s="43"/>
      <c r="R185" s="43"/>
    </row>
    <row r="186" spans="1:18" x14ac:dyDescent="0.2">
      <c r="A186" s="47" t="s">
        <v>1421</v>
      </c>
      <c r="B186" s="45">
        <v>18</v>
      </c>
      <c r="C186" s="45"/>
      <c r="D186" s="45">
        <v>18</v>
      </c>
      <c r="E186" s="44">
        <v>1</v>
      </c>
      <c r="F186" s="44">
        <v>1</v>
      </c>
      <c r="G186" s="44"/>
      <c r="H186" s="44"/>
      <c r="I186" s="44">
        <v>0.5</v>
      </c>
      <c r="J186" s="44">
        <v>0.5</v>
      </c>
      <c r="K186" s="41"/>
      <c r="L186" s="42"/>
      <c r="M186" s="42"/>
      <c r="N186" s="42"/>
      <c r="O186" s="43"/>
      <c r="P186" s="43"/>
      <c r="Q186" s="43"/>
      <c r="R186" s="43"/>
    </row>
    <row r="187" spans="1:18" x14ac:dyDescent="0.2">
      <c r="A187" s="47" t="s">
        <v>1420</v>
      </c>
      <c r="B187" s="45"/>
      <c r="C187" s="45">
        <v>399</v>
      </c>
      <c r="D187" s="45">
        <v>399</v>
      </c>
      <c r="E187" s="44"/>
      <c r="F187" s="44"/>
      <c r="G187" s="44">
        <v>22.17</v>
      </c>
      <c r="H187" s="44">
        <v>22.17</v>
      </c>
      <c r="I187" s="44">
        <v>11.08</v>
      </c>
      <c r="J187" s="44">
        <v>11.08</v>
      </c>
      <c r="K187" s="41"/>
      <c r="L187" s="42"/>
      <c r="M187" s="42"/>
      <c r="N187" s="42"/>
      <c r="O187" s="43"/>
      <c r="P187" s="43"/>
      <c r="Q187" s="43"/>
      <c r="R187" s="43"/>
    </row>
    <row r="188" spans="1:18" x14ac:dyDescent="0.2">
      <c r="A188" s="47" t="s">
        <v>1419</v>
      </c>
      <c r="B188" s="45">
        <v>3</v>
      </c>
      <c r="C188" s="45">
        <v>273</v>
      </c>
      <c r="D188" s="45">
        <v>276</v>
      </c>
      <c r="E188" s="44">
        <v>0.17</v>
      </c>
      <c r="F188" s="44">
        <v>0.17</v>
      </c>
      <c r="G188" s="44">
        <v>15.17</v>
      </c>
      <c r="H188" s="44">
        <v>15.17</v>
      </c>
      <c r="I188" s="44">
        <v>7.67</v>
      </c>
      <c r="J188" s="44">
        <v>7.67</v>
      </c>
      <c r="K188" s="41"/>
      <c r="L188" s="42"/>
      <c r="M188" s="42"/>
      <c r="N188" s="42"/>
      <c r="O188" s="43"/>
      <c r="P188" s="43"/>
      <c r="Q188" s="43"/>
      <c r="R188" s="43"/>
    </row>
    <row r="189" spans="1:18" x14ac:dyDescent="0.2">
      <c r="A189" s="47" t="s">
        <v>1418</v>
      </c>
      <c r="B189" s="45">
        <v>390</v>
      </c>
      <c r="C189" s="45">
        <v>9</v>
      </c>
      <c r="D189" s="45">
        <v>399</v>
      </c>
      <c r="E189" s="44">
        <v>21.67</v>
      </c>
      <c r="F189" s="44">
        <v>21.67</v>
      </c>
      <c r="G189" s="44">
        <v>0.5</v>
      </c>
      <c r="H189" s="44">
        <v>0.5</v>
      </c>
      <c r="I189" s="44">
        <v>11.08</v>
      </c>
      <c r="J189" s="44">
        <v>11.08</v>
      </c>
      <c r="K189" s="41"/>
      <c r="L189" s="42"/>
      <c r="M189" s="42"/>
      <c r="N189" s="42"/>
      <c r="O189" s="43"/>
      <c r="P189" s="43"/>
      <c r="Q189" s="43"/>
      <c r="R189" s="43"/>
    </row>
    <row r="190" spans="1:18" x14ac:dyDescent="0.2">
      <c r="A190" s="47" t="s">
        <v>1417</v>
      </c>
      <c r="B190" s="45">
        <v>252</v>
      </c>
      <c r="C190" s="45">
        <v>336</v>
      </c>
      <c r="D190" s="45">
        <v>588</v>
      </c>
      <c r="E190" s="44">
        <v>14</v>
      </c>
      <c r="F190" s="44">
        <v>14</v>
      </c>
      <c r="G190" s="44">
        <v>18.670000000000002</v>
      </c>
      <c r="H190" s="44">
        <v>18.670000000000002</v>
      </c>
      <c r="I190" s="44">
        <v>16.329999999999998</v>
      </c>
      <c r="J190" s="44">
        <v>16.329999999999998</v>
      </c>
      <c r="K190" s="41"/>
      <c r="L190" s="42"/>
      <c r="M190" s="42"/>
      <c r="N190" s="42"/>
      <c r="O190" s="43"/>
      <c r="P190" s="43"/>
      <c r="Q190" s="43"/>
      <c r="R190" s="43"/>
    </row>
    <row r="191" spans="1:18" x14ac:dyDescent="0.2">
      <c r="A191" s="47" t="s">
        <v>1416</v>
      </c>
      <c r="B191" s="45">
        <v>30</v>
      </c>
      <c r="C191" s="45"/>
      <c r="D191" s="45">
        <v>30</v>
      </c>
      <c r="E191" s="44">
        <v>1.67</v>
      </c>
      <c r="F191" s="44">
        <v>1.67</v>
      </c>
      <c r="G191" s="44"/>
      <c r="H191" s="44"/>
      <c r="I191" s="44">
        <v>0.83</v>
      </c>
      <c r="J191" s="44">
        <v>0.83</v>
      </c>
      <c r="K191" s="41"/>
      <c r="L191" s="42"/>
      <c r="M191" s="42"/>
      <c r="N191" s="42"/>
      <c r="O191" s="43"/>
      <c r="P191" s="43"/>
      <c r="Q191" s="43"/>
      <c r="R191" s="43"/>
    </row>
    <row r="192" spans="1:18" x14ac:dyDescent="0.2">
      <c r="A192" s="47" t="s">
        <v>1415</v>
      </c>
      <c r="B192" s="45"/>
      <c r="C192" s="45">
        <v>105</v>
      </c>
      <c r="D192" s="45">
        <v>105</v>
      </c>
      <c r="E192" s="44"/>
      <c r="F192" s="44"/>
      <c r="G192" s="44">
        <v>5.83</v>
      </c>
      <c r="H192" s="44">
        <v>5.83</v>
      </c>
      <c r="I192" s="44">
        <v>2.92</v>
      </c>
      <c r="J192" s="44">
        <v>2.92</v>
      </c>
      <c r="K192" s="41"/>
      <c r="L192" s="42"/>
      <c r="M192" s="42"/>
      <c r="N192" s="42"/>
      <c r="O192" s="43"/>
      <c r="P192" s="43"/>
      <c r="Q192" s="43"/>
      <c r="R192" s="43"/>
    </row>
    <row r="193" spans="1:18" x14ac:dyDescent="0.2">
      <c r="A193" s="47" t="s">
        <v>1414</v>
      </c>
      <c r="B193" s="45">
        <v>339</v>
      </c>
      <c r="C193" s="45">
        <v>129</v>
      </c>
      <c r="D193" s="45">
        <v>468</v>
      </c>
      <c r="E193" s="44">
        <v>18.829999999999998</v>
      </c>
      <c r="F193" s="44">
        <v>18.829999999999998</v>
      </c>
      <c r="G193" s="44">
        <v>7.17</v>
      </c>
      <c r="H193" s="44">
        <v>7.17</v>
      </c>
      <c r="I193" s="44">
        <v>13</v>
      </c>
      <c r="J193" s="44">
        <v>13</v>
      </c>
      <c r="K193" s="41"/>
      <c r="L193" s="42"/>
      <c r="M193" s="42"/>
      <c r="N193" s="42"/>
      <c r="O193" s="43"/>
      <c r="P193" s="43"/>
      <c r="Q193" s="43"/>
      <c r="R193" s="43"/>
    </row>
    <row r="194" spans="1:18" x14ac:dyDescent="0.2">
      <c r="A194" s="47" t="s">
        <v>1413</v>
      </c>
      <c r="B194" s="45"/>
      <c r="C194" s="45">
        <v>129</v>
      </c>
      <c r="D194" s="45">
        <v>129</v>
      </c>
      <c r="E194" s="44"/>
      <c r="F194" s="44"/>
      <c r="G194" s="44">
        <v>7.17</v>
      </c>
      <c r="H194" s="44">
        <v>7.17</v>
      </c>
      <c r="I194" s="44">
        <v>3.58</v>
      </c>
      <c r="J194" s="44">
        <v>3.58</v>
      </c>
      <c r="K194" s="41"/>
      <c r="L194" s="42"/>
      <c r="M194" s="42"/>
      <c r="N194" s="42"/>
      <c r="O194" s="43"/>
      <c r="P194" s="43"/>
      <c r="Q194" s="43"/>
      <c r="R194" s="43"/>
    </row>
    <row r="195" spans="1:18" x14ac:dyDescent="0.2">
      <c r="A195" s="47" t="s">
        <v>1412</v>
      </c>
      <c r="B195" s="45">
        <v>42</v>
      </c>
      <c r="C195" s="45"/>
      <c r="D195" s="45">
        <v>42</v>
      </c>
      <c r="E195" s="44">
        <v>2.33</v>
      </c>
      <c r="F195" s="44">
        <v>2.33</v>
      </c>
      <c r="G195" s="44"/>
      <c r="H195" s="44"/>
      <c r="I195" s="44">
        <v>1.17</v>
      </c>
      <c r="J195" s="44">
        <v>1.17</v>
      </c>
      <c r="K195" s="41"/>
      <c r="L195" s="42"/>
      <c r="M195" s="42"/>
      <c r="N195" s="42"/>
      <c r="O195" s="43"/>
      <c r="P195" s="43"/>
      <c r="Q195" s="43"/>
      <c r="R195" s="43"/>
    </row>
    <row r="196" spans="1:18" x14ac:dyDescent="0.2">
      <c r="A196" s="47" t="s">
        <v>1411</v>
      </c>
      <c r="B196" s="45">
        <v>21</v>
      </c>
      <c r="C196" s="45"/>
      <c r="D196" s="45">
        <v>21</v>
      </c>
      <c r="E196" s="44">
        <v>1.17</v>
      </c>
      <c r="F196" s="44">
        <v>1.17</v>
      </c>
      <c r="G196" s="44"/>
      <c r="H196" s="44"/>
      <c r="I196" s="44">
        <v>0.57999999999999996</v>
      </c>
      <c r="J196" s="44">
        <v>0.57999999999999996</v>
      </c>
      <c r="K196" s="41"/>
      <c r="L196" s="42"/>
      <c r="M196" s="42"/>
      <c r="N196" s="42"/>
      <c r="O196" s="43"/>
      <c r="P196" s="43"/>
      <c r="Q196" s="43"/>
      <c r="R196" s="43"/>
    </row>
    <row r="197" spans="1:18" x14ac:dyDescent="0.2">
      <c r="A197" s="47" t="s">
        <v>1410</v>
      </c>
      <c r="B197" s="45">
        <v>108</v>
      </c>
      <c r="C197" s="45"/>
      <c r="D197" s="45">
        <v>108</v>
      </c>
      <c r="E197" s="44">
        <v>6</v>
      </c>
      <c r="F197" s="44">
        <v>6</v>
      </c>
      <c r="G197" s="44"/>
      <c r="H197" s="44"/>
      <c r="I197" s="44">
        <v>3</v>
      </c>
      <c r="J197" s="44">
        <v>3</v>
      </c>
      <c r="K197" s="41"/>
      <c r="L197" s="42"/>
      <c r="M197" s="42"/>
      <c r="N197" s="42"/>
      <c r="O197" s="43"/>
      <c r="P197" s="43"/>
      <c r="Q197" s="43"/>
      <c r="R197" s="43"/>
    </row>
    <row r="198" spans="1:18" x14ac:dyDescent="0.2">
      <c r="A198" s="47" t="s">
        <v>1409</v>
      </c>
      <c r="B198" s="45"/>
      <c r="C198" s="45">
        <v>21</v>
      </c>
      <c r="D198" s="45">
        <v>21</v>
      </c>
      <c r="E198" s="44"/>
      <c r="F198" s="44"/>
      <c r="G198" s="44">
        <v>1.17</v>
      </c>
      <c r="H198" s="44">
        <v>1.17</v>
      </c>
      <c r="I198" s="44">
        <v>0.57999999999999996</v>
      </c>
      <c r="J198" s="44">
        <v>0.57999999999999996</v>
      </c>
      <c r="K198" s="41"/>
      <c r="L198" s="42"/>
      <c r="M198" s="42"/>
      <c r="N198" s="42"/>
      <c r="O198" s="43"/>
      <c r="P198" s="43"/>
      <c r="Q198" s="43"/>
      <c r="R198" s="43"/>
    </row>
    <row r="199" spans="1:18" x14ac:dyDescent="0.2">
      <c r="A199" s="47" t="s">
        <v>1408</v>
      </c>
      <c r="B199" s="45">
        <v>21</v>
      </c>
      <c r="C199" s="45">
        <v>90</v>
      </c>
      <c r="D199" s="45">
        <v>111</v>
      </c>
      <c r="E199" s="44">
        <v>1.17</v>
      </c>
      <c r="F199" s="44">
        <v>1.17</v>
      </c>
      <c r="G199" s="44">
        <v>5</v>
      </c>
      <c r="H199" s="44">
        <v>5</v>
      </c>
      <c r="I199" s="44">
        <v>3.08</v>
      </c>
      <c r="J199" s="44">
        <v>3.08</v>
      </c>
      <c r="K199" s="41"/>
      <c r="L199" s="42"/>
      <c r="M199" s="42"/>
      <c r="N199" s="42"/>
      <c r="O199" s="43"/>
      <c r="P199" s="43"/>
      <c r="Q199" s="43"/>
      <c r="R199" s="43"/>
    </row>
    <row r="200" spans="1:18" x14ac:dyDescent="0.2">
      <c r="A200" s="47" t="s">
        <v>1407</v>
      </c>
      <c r="B200" s="45">
        <v>6</v>
      </c>
      <c r="C200" s="45">
        <v>255</v>
      </c>
      <c r="D200" s="45">
        <v>261</v>
      </c>
      <c r="E200" s="44">
        <v>0.33</v>
      </c>
      <c r="F200" s="44">
        <v>0.33</v>
      </c>
      <c r="G200" s="44">
        <v>14.17</v>
      </c>
      <c r="H200" s="44">
        <v>14.17</v>
      </c>
      <c r="I200" s="44">
        <v>7.25</v>
      </c>
      <c r="J200" s="44">
        <v>7.25</v>
      </c>
      <c r="K200" s="41"/>
      <c r="L200" s="42"/>
      <c r="M200" s="42"/>
      <c r="N200" s="42"/>
      <c r="O200" s="43"/>
      <c r="P200" s="43"/>
      <c r="Q200" s="43"/>
      <c r="R200" s="43"/>
    </row>
    <row r="201" spans="1:18" x14ac:dyDescent="0.2">
      <c r="A201" s="47" t="s">
        <v>1406</v>
      </c>
      <c r="B201" s="45">
        <v>24</v>
      </c>
      <c r="C201" s="45"/>
      <c r="D201" s="45">
        <v>24</v>
      </c>
      <c r="E201" s="44">
        <v>1.33</v>
      </c>
      <c r="F201" s="44">
        <v>1.33</v>
      </c>
      <c r="G201" s="44"/>
      <c r="H201" s="44"/>
      <c r="I201" s="44">
        <v>0.67</v>
      </c>
      <c r="J201" s="44">
        <v>0.67</v>
      </c>
      <c r="K201" s="41"/>
      <c r="L201" s="42"/>
      <c r="M201" s="42"/>
      <c r="N201" s="42"/>
      <c r="O201" s="43"/>
      <c r="P201" s="43"/>
      <c r="Q201" s="43"/>
      <c r="R201" s="43"/>
    </row>
    <row r="202" spans="1:18" x14ac:dyDescent="0.2">
      <c r="A202" s="47" t="s">
        <v>1405</v>
      </c>
      <c r="B202" s="45"/>
      <c r="C202" s="45">
        <v>24</v>
      </c>
      <c r="D202" s="45">
        <v>24</v>
      </c>
      <c r="E202" s="44"/>
      <c r="F202" s="44"/>
      <c r="G202" s="44">
        <v>1.33</v>
      </c>
      <c r="H202" s="44">
        <v>1.33</v>
      </c>
      <c r="I202" s="44">
        <v>0.67</v>
      </c>
      <c r="J202" s="44">
        <v>0.67</v>
      </c>
      <c r="K202" s="41"/>
      <c r="L202" s="42"/>
      <c r="M202" s="42"/>
      <c r="N202" s="42"/>
      <c r="O202" s="43"/>
      <c r="P202" s="43"/>
      <c r="Q202" s="43"/>
      <c r="R202" s="43"/>
    </row>
    <row r="203" spans="1:18" x14ac:dyDescent="0.2">
      <c r="A203" s="47" t="s">
        <v>1404</v>
      </c>
      <c r="B203" s="45">
        <v>12</v>
      </c>
      <c r="C203" s="45"/>
      <c r="D203" s="45">
        <v>12</v>
      </c>
      <c r="E203" s="44">
        <v>0.67</v>
      </c>
      <c r="F203" s="44">
        <v>0.67</v>
      </c>
      <c r="G203" s="44"/>
      <c r="H203" s="44"/>
      <c r="I203" s="44">
        <v>0.33</v>
      </c>
      <c r="J203" s="44">
        <v>0.33</v>
      </c>
      <c r="K203" s="41"/>
      <c r="L203" s="42"/>
      <c r="M203" s="42"/>
      <c r="N203" s="42"/>
      <c r="O203" s="43"/>
      <c r="P203" s="43"/>
      <c r="Q203" s="43"/>
      <c r="R203" s="43"/>
    </row>
    <row r="204" spans="1:18" x14ac:dyDescent="0.2">
      <c r="A204" s="47" t="s">
        <v>1403</v>
      </c>
      <c r="B204" s="45"/>
      <c r="C204" s="45">
        <v>15</v>
      </c>
      <c r="D204" s="45">
        <v>15</v>
      </c>
      <c r="E204" s="44"/>
      <c r="F204" s="44"/>
      <c r="G204" s="44">
        <v>0.83</v>
      </c>
      <c r="H204" s="44">
        <v>0.83</v>
      </c>
      <c r="I204" s="44">
        <v>0.42</v>
      </c>
      <c r="J204" s="44">
        <v>0.42</v>
      </c>
      <c r="K204" s="41"/>
      <c r="L204" s="42"/>
      <c r="M204" s="42"/>
      <c r="N204" s="42"/>
      <c r="O204" s="43"/>
      <c r="P204" s="43"/>
      <c r="Q204" s="43"/>
      <c r="R204" s="43"/>
    </row>
    <row r="205" spans="1:18" x14ac:dyDescent="0.2">
      <c r="A205" s="47" t="s">
        <v>1402</v>
      </c>
      <c r="B205" s="45">
        <v>42</v>
      </c>
      <c r="C205" s="45"/>
      <c r="D205" s="45">
        <v>42</v>
      </c>
      <c r="E205" s="44">
        <v>2.33</v>
      </c>
      <c r="F205" s="44">
        <v>2.33</v>
      </c>
      <c r="G205" s="44"/>
      <c r="H205" s="44"/>
      <c r="I205" s="44">
        <v>1.17</v>
      </c>
      <c r="J205" s="44">
        <v>1.17</v>
      </c>
      <c r="K205" s="41"/>
      <c r="L205" s="42"/>
      <c r="M205" s="42"/>
      <c r="N205" s="42"/>
      <c r="O205" s="43"/>
      <c r="P205" s="43"/>
      <c r="Q205" s="43"/>
      <c r="R205" s="43"/>
    </row>
    <row r="206" spans="1:18" x14ac:dyDescent="0.2">
      <c r="A206" s="47" t="s">
        <v>1401</v>
      </c>
      <c r="B206" s="45">
        <v>33</v>
      </c>
      <c r="C206" s="45"/>
      <c r="D206" s="45">
        <v>33</v>
      </c>
      <c r="E206" s="44">
        <v>1.83</v>
      </c>
      <c r="F206" s="44">
        <v>1.83</v>
      </c>
      <c r="G206" s="44"/>
      <c r="H206" s="44"/>
      <c r="I206" s="44">
        <v>0.92</v>
      </c>
      <c r="J206" s="44">
        <v>0.92</v>
      </c>
      <c r="K206" s="41"/>
      <c r="L206" s="42"/>
      <c r="M206" s="42"/>
      <c r="N206" s="42"/>
      <c r="O206" s="43"/>
      <c r="P206" s="43"/>
      <c r="Q206" s="43"/>
      <c r="R206" s="43"/>
    </row>
    <row r="207" spans="1:18" x14ac:dyDescent="0.2">
      <c r="A207" s="64" t="s">
        <v>1400</v>
      </c>
      <c r="B207" s="74"/>
      <c r="C207" s="74">
        <v>90</v>
      </c>
      <c r="D207" s="74">
        <v>90</v>
      </c>
      <c r="E207" s="70"/>
      <c r="F207" s="70"/>
      <c r="G207" s="70">
        <v>5</v>
      </c>
      <c r="H207" s="70">
        <v>5</v>
      </c>
      <c r="I207" s="70">
        <v>2.5</v>
      </c>
      <c r="J207" s="70">
        <v>2.5</v>
      </c>
      <c r="K207" s="71"/>
      <c r="L207" s="72"/>
      <c r="M207" s="72"/>
      <c r="N207" s="72"/>
      <c r="O207" s="73"/>
      <c r="P207" s="73"/>
      <c r="Q207" s="73"/>
      <c r="R207" s="73"/>
    </row>
    <row r="208" spans="1:18" x14ac:dyDescent="0.2">
      <c r="A208" s="47" t="s">
        <v>1283</v>
      </c>
      <c r="B208" s="45"/>
      <c r="C208" s="45">
        <v>81</v>
      </c>
      <c r="D208" s="45">
        <v>81</v>
      </c>
      <c r="E208" s="44"/>
      <c r="F208" s="44"/>
      <c r="G208" s="44">
        <v>4.5</v>
      </c>
      <c r="H208" s="44">
        <v>4.5</v>
      </c>
      <c r="I208" s="44">
        <v>2.25</v>
      </c>
      <c r="J208" s="44">
        <v>2.25</v>
      </c>
      <c r="K208" s="41"/>
      <c r="L208" s="42"/>
      <c r="M208" s="42"/>
      <c r="N208" s="42"/>
      <c r="O208" s="43"/>
      <c r="P208" s="43"/>
      <c r="Q208" s="43"/>
      <c r="R208" s="43"/>
    </row>
    <row r="209" spans="1:18" x14ac:dyDescent="0.2">
      <c r="A209" s="47" t="s">
        <v>1285</v>
      </c>
      <c r="B209" s="45"/>
      <c r="C209" s="45">
        <v>9</v>
      </c>
      <c r="D209" s="45">
        <v>9</v>
      </c>
      <c r="E209" s="44"/>
      <c r="F209" s="44"/>
      <c r="G209" s="44">
        <v>0.5</v>
      </c>
      <c r="H209" s="44">
        <v>0.5</v>
      </c>
      <c r="I209" s="44">
        <v>0.25</v>
      </c>
      <c r="J209" s="44">
        <v>0.25</v>
      </c>
      <c r="K209" s="41"/>
      <c r="L209" s="42"/>
      <c r="M209" s="42"/>
      <c r="N209" s="42"/>
      <c r="O209" s="43"/>
      <c r="P209" s="43"/>
      <c r="Q209" s="43"/>
      <c r="R209" s="43"/>
    </row>
    <row r="210" spans="1:18" x14ac:dyDescent="0.2">
      <c r="A210" s="65" t="s">
        <v>89</v>
      </c>
      <c r="B210" s="102">
        <v>81</v>
      </c>
      <c r="C210" s="102"/>
      <c r="D210" s="102">
        <v>81</v>
      </c>
      <c r="E210" s="102">
        <v>6.75</v>
      </c>
      <c r="F210" s="102">
        <v>12.15</v>
      </c>
      <c r="G210" s="102"/>
      <c r="H210" s="102"/>
      <c r="I210" s="102">
        <v>3.38</v>
      </c>
      <c r="J210" s="102">
        <v>6.08</v>
      </c>
      <c r="K210" s="102"/>
      <c r="L210" s="102"/>
      <c r="M210" s="102"/>
      <c r="N210" s="102"/>
      <c r="O210" s="102"/>
      <c r="P210" s="102"/>
      <c r="Q210" s="102"/>
      <c r="R210" s="102"/>
    </row>
    <row r="211" spans="1:18" x14ac:dyDescent="0.2">
      <c r="A211" s="64" t="s">
        <v>1260</v>
      </c>
      <c r="B211" s="74">
        <v>81</v>
      </c>
      <c r="C211" s="74"/>
      <c r="D211" s="74">
        <v>81</v>
      </c>
      <c r="E211" s="70">
        <v>6.75</v>
      </c>
      <c r="F211" s="70">
        <v>12.15</v>
      </c>
      <c r="G211" s="70"/>
      <c r="H211" s="70"/>
      <c r="I211" s="70">
        <v>3.38</v>
      </c>
      <c r="J211" s="70">
        <v>6.08</v>
      </c>
      <c r="K211" s="71"/>
      <c r="L211" s="72"/>
      <c r="M211" s="72"/>
      <c r="N211" s="72"/>
      <c r="O211" s="73"/>
      <c r="P211" s="73"/>
      <c r="Q211" s="73"/>
      <c r="R211" s="73"/>
    </row>
    <row r="212" spans="1:18" x14ac:dyDescent="0.2">
      <c r="A212" s="47" t="s">
        <v>1399</v>
      </c>
      <c r="B212" s="45">
        <v>81</v>
      </c>
      <c r="C212" s="45"/>
      <c r="D212" s="45">
        <v>81</v>
      </c>
      <c r="E212" s="44">
        <v>6.75</v>
      </c>
      <c r="F212" s="44">
        <v>12.15</v>
      </c>
      <c r="G212" s="44"/>
      <c r="H212" s="44"/>
      <c r="I212" s="44">
        <v>3.38</v>
      </c>
      <c r="J212" s="44">
        <v>6.08</v>
      </c>
      <c r="K212" s="41"/>
      <c r="L212" s="42"/>
      <c r="M212" s="42"/>
      <c r="N212" s="42"/>
      <c r="O212" s="43"/>
      <c r="P212" s="43"/>
      <c r="Q212" s="43"/>
      <c r="R212" s="43"/>
    </row>
    <row r="213" spans="1:18" ht="26.25" x14ac:dyDescent="0.2">
      <c r="A213" s="110" t="s">
        <v>521</v>
      </c>
      <c r="B213" s="147">
        <v>9286</v>
      </c>
      <c r="C213" s="147">
        <v>8453</v>
      </c>
      <c r="D213" s="147">
        <v>17739</v>
      </c>
      <c r="E213" s="148"/>
      <c r="F213" s="148">
        <v>603.80999999999995</v>
      </c>
      <c r="G213" s="148"/>
      <c r="H213" s="148">
        <v>536.82000000000005</v>
      </c>
      <c r="I213" s="148"/>
      <c r="J213" s="148">
        <v>570.33000000000004</v>
      </c>
      <c r="K213" s="148">
        <v>42</v>
      </c>
      <c r="L213" s="148">
        <v>14.38</v>
      </c>
      <c r="M213" s="148">
        <v>12.78</v>
      </c>
      <c r="N213" s="148">
        <v>13.58</v>
      </c>
      <c r="O213" s="148">
        <v>20</v>
      </c>
      <c r="P213" s="148">
        <v>-32.1</v>
      </c>
      <c r="Q213" s="148">
        <v>5</v>
      </c>
      <c r="R213" s="149">
        <v>5.5555555555555552E-2</v>
      </c>
    </row>
    <row r="214" spans="1:18" x14ac:dyDescent="0.2">
      <c r="A214" s="65" t="s">
        <v>17</v>
      </c>
      <c r="B214" s="101">
        <v>8495</v>
      </c>
      <c r="C214" s="101">
        <v>7848</v>
      </c>
      <c r="D214" s="101">
        <v>16343</v>
      </c>
      <c r="E214" s="102">
        <v>471.99</v>
      </c>
      <c r="F214" s="102">
        <v>471.99</v>
      </c>
      <c r="G214" s="102">
        <v>436</v>
      </c>
      <c r="H214" s="102">
        <v>436</v>
      </c>
      <c r="I214" s="102">
        <v>453.97</v>
      </c>
      <c r="J214" s="102">
        <v>453.97</v>
      </c>
      <c r="K214" s="102"/>
      <c r="L214" s="102"/>
      <c r="M214" s="102"/>
      <c r="N214" s="102"/>
      <c r="O214" s="102"/>
      <c r="P214" s="102"/>
      <c r="Q214" s="102"/>
      <c r="R214" s="102"/>
    </row>
    <row r="215" spans="1:18" x14ac:dyDescent="0.2">
      <c r="A215" s="64" t="s">
        <v>1398</v>
      </c>
      <c r="B215" s="69">
        <v>3405</v>
      </c>
      <c r="C215" s="69">
        <v>2783</v>
      </c>
      <c r="D215" s="69">
        <v>6188</v>
      </c>
      <c r="E215" s="70">
        <v>189.17</v>
      </c>
      <c r="F215" s="70">
        <v>189.17</v>
      </c>
      <c r="G215" s="70">
        <v>154.63999999999999</v>
      </c>
      <c r="H215" s="70">
        <v>154.63999999999999</v>
      </c>
      <c r="I215" s="70">
        <v>171.89</v>
      </c>
      <c r="J215" s="70">
        <v>171.89</v>
      </c>
      <c r="K215" s="71"/>
      <c r="L215" s="72"/>
      <c r="M215" s="72"/>
      <c r="N215" s="72"/>
      <c r="O215" s="73"/>
      <c r="P215" s="73"/>
      <c r="Q215" s="73"/>
      <c r="R215" s="73"/>
    </row>
    <row r="216" spans="1:18" x14ac:dyDescent="0.2">
      <c r="A216" s="47" t="s">
        <v>1397</v>
      </c>
      <c r="B216" s="45">
        <v>270</v>
      </c>
      <c r="C216" s="45"/>
      <c r="D216" s="45">
        <v>270</v>
      </c>
      <c r="E216" s="44">
        <v>15</v>
      </c>
      <c r="F216" s="44">
        <v>15</v>
      </c>
      <c r="G216" s="44"/>
      <c r="H216" s="44"/>
      <c r="I216" s="44">
        <v>7.5</v>
      </c>
      <c r="J216" s="44">
        <v>7.5</v>
      </c>
      <c r="K216" s="41"/>
      <c r="L216" s="42"/>
      <c r="M216" s="42"/>
      <c r="N216" s="42"/>
      <c r="O216" s="43"/>
      <c r="P216" s="43"/>
      <c r="Q216" s="43"/>
      <c r="R216" s="43"/>
    </row>
    <row r="217" spans="1:18" x14ac:dyDescent="0.2">
      <c r="A217" s="47" t="s">
        <v>1396</v>
      </c>
      <c r="B217" s="45"/>
      <c r="C217" s="45">
        <v>237</v>
      </c>
      <c r="D217" s="45">
        <v>237</v>
      </c>
      <c r="E217" s="44"/>
      <c r="F217" s="44"/>
      <c r="G217" s="44">
        <v>13.17</v>
      </c>
      <c r="H217" s="44">
        <v>13.17</v>
      </c>
      <c r="I217" s="44">
        <v>6.58</v>
      </c>
      <c r="J217" s="44">
        <v>6.58</v>
      </c>
      <c r="K217" s="41"/>
      <c r="L217" s="42"/>
      <c r="M217" s="42"/>
      <c r="N217" s="42"/>
      <c r="O217" s="43"/>
      <c r="P217" s="43"/>
      <c r="Q217" s="43"/>
      <c r="R217" s="43"/>
    </row>
    <row r="218" spans="1:18" x14ac:dyDescent="0.2">
      <c r="A218" s="47" t="s">
        <v>1395</v>
      </c>
      <c r="B218" s="45">
        <v>303</v>
      </c>
      <c r="C218" s="45"/>
      <c r="D218" s="45">
        <v>303</v>
      </c>
      <c r="E218" s="44">
        <v>16.829999999999998</v>
      </c>
      <c r="F218" s="44">
        <v>16.829999999999998</v>
      </c>
      <c r="G218" s="44"/>
      <c r="H218" s="44"/>
      <c r="I218" s="44">
        <v>8.42</v>
      </c>
      <c r="J218" s="44">
        <v>8.42</v>
      </c>
      <c r="K218" s="41"/>
      <c r="L218" s="42"/>
      <c r="M218" s="42"/>
      <c r="N218" s="42"/>
      <c r="O218" s="43"/>
      <c r="P218" s="43"/>
      <c r="Q218" s="43"/>
      <c r="R218" s="43"/>
    </row>
    <row r="219" spans="1:18" x14ac:dyDescent="0.2">
      <c r="A219" s="47" t="s">
        <v>1394</v>
      </c>
      <c r="B219" s="45"/>
      <c r="C219" s="45">
        <v>333</v>
      </c>
      <c r="D219" s="45">
        <v>333</v>
      </c>
      <c r="E219" s="44"/>
      <c r="F219" s="44"/>
      <c r="G219" s="44">
        <v>18.5</v>
      </c>
      <c r="H219" s="44">
        <v>18.5</v>
      </c>
      <c r="I219" s="44">
        <v>9.25</v>
      </c>
      <c r="J219" s="44">
        <v>9.25</v>
      </c>
      <c r="K219" s="41"/>
      <c r="L219" s="42"/>
      <c r="M219" s="42"/>
      <c r="N219" s="42"/>
      <c r="O219" s="43"/>
      <c r="P219" s="43"/>
      <c r="Q219" s="43"/>
      <c r="R219" s="43"/>
    </row>
    <row r="220" spans="1:18" x14ac:dyDescent="0.2">
      <c r="A220" s="47" t="s">
        <v>1393</v>
      </c>
      <c r="B220" s="45"/>
      <c r="C220" s="45">
        <v>273</v>
      </c>
      <c r="D220" s="45">
        <v>273</v>
      </c>
      <c r="E220" s="44"/>
      <c r="F220" s="44"/>
      <c r="G220" s="44">
        <v>15.17</v>
      </c>
      <c r="H220" s="44">
        <v>15.17</v>
      </c>
      <c r="I220" s="44">
        <v>7.58</v>
      </c>
      <c r="J220" s="44">
        <v>7.58</v>
      </c>
      <c r="K220" s="41"/>
      <c r="L220" s="42"/>
      <c r="M220" s="42"/>
      <c r="N220" s="42"/>
      <c r="O220" s="43"/>
      <c r="P220" s="43"/>
      <c r="Q220" s="43"/>
      <c r="R220" s="43"/>
    </row>
    <row r="221" spans="1:18" x14ac:dyDescent="0.2">
      <c r="A221" s="47" t="s">
        <v>1392</v>
      </c>
      <c r="B221" s="45">
        <v>252</v>
      </c>
      <c r="C221" s="45"/>
      <c r="D221" s="45">
        <v>252</v>
      </c>
      <c r="E221" s="44">
        <v>14</v>
      </c>
      <c r="F221" s="44">
        <v>14</v>
      </c>
      <c r="G221" s="44"/>
      <c r="H221" s="44"/>
      <c r="I221" s="44">
        <v>7</v>
      </c>
      <c r="J221" s="44">
        <v>7</v>
      </c>
      <c r="K221" s="41"/>
      <c r="L221" s="42"/>
      <c r="M221" s="42"/>
      <c r="N221" s="42"/>
      <c r="O221" s="43"/>
      <c r="P221" s="43"/>
      <c r="Q221" s="43"/>
      <c r="R221" s="43"/>
    </row>
    <row r="222" spans="1:18" x14ac:dyDescent="0.2">
      <c r="A222" s="47" t="s">
        <v>1391</v>
      </c>
      <c r="B222" s="45">
        <v>249</v>
      </c>
      <c r="C222" s="45"/>
      <c r="D222" s="45">
        <v>249</v>
      </c>
      <c r="E222" s="44">
        <v>13.83</v>
      </c>
      <c r="F222" s="44">
        <v>13.83</v>
      </c>
      <c r="G222" s="44"/>
      <c r="H222" s="44"/>
      <c r="I222" s="44">
        <v>6.92</v>
      </c>
      <c r="J222" s="44">
        <v>6.92</v>
      </c>
      <c r="K222" s="41"/>
      <c r="L222" s="42"/>
      <c r="M222" s="42"/>
      <c r="N222" s="42"/>
      <c r="O222" s="43"/>
      <c r="P222" s="43"/>
      <c r="Q222" s="43"/>
      <c r="R222" s="43"/>
    </row>
    <row r="223" spans="1:18" x14ac:dyDescent="0.2">
      <c r="A223" s="47" t="s">
        <v>1390</v>
      </c>
      <c r="B223" s="45">
        <v>255</v>
      </c>
      <c r="C223" s="45">
        <v>264</v>
      </c>
      <c r="D223" s="45">
        <v>519</v>
      </c>
      <c r="E223" s="44">
        <v>14.17</v>
      </c>
      <c r="F223" s="44">
        <v>14.17</v>
      </c>
      <c r="G223" s="44">
        <v>14.67</v>
      </c>
      <c r="H223" s="44">
        <v>14.67</v>
      </c>
      <c r="I223" s="44">
        <v>14.42</v>
      </c>
      <c r="J223" s="44">
        <v>14.42</v>
      </c>
      <c r="K223" s="41"/>
      <c r="L223" s="42"/>
      <c r="M223" s="42"/>
      <c r="N223" s="42"/>
      <c r="O223" s="43"/>
      <c r="P223" s="43"/>
      <c r="Q223" s="43"/>
      <c r="R223" s="43"/>
    </row>
    <row r="224" spans="1:18" x14ac:dyDescent="0.2">
      <c r="A224" s="47" t="s">
        <v>1389</v>
      </c>
      <c r="B224" s="45">
        <v>357</v>
      </c>
      <c r="C224" s="45"/>
      <c r="D224" s="45">
        <v>357</v>
      </c>
      <c r="E224" s="44">
        <v>19.829999999999998</v>
      </c>
      <c r="F224" s="44">
        <v>19.829999999999998</v>
      </c>
      <c r="G224" s="44"/>
      <c r="H224" s="44"/>
      <c r="I224" s="44">
        <v>9.92</v>
      </c>
      <c r="J224" s="44">
        <v>9.92</v>
      </c>
      <c r="K224" s="41"/>
      <c r="L224" s="42"/>
      <c r="M224" s="42"/>
      <c r="N224" s="42"/>
      <c r="O224" s="43"/>
      <c r="P224" s="43"/>
      <c r="Q224" s="43"/>
      <c r="R224" s="43"/>
    </row>
    <row r="225" spans="1:18" x14ac:dyDescent="0.2">
      <c r="A225" s="47" t="s">
        <v>1388</v>
      </c>
      <c r="B225" s="45">
        <v>258</v>
      </c>
      <c r="C225" s="45"/>
      <c r="D225" s="45">
        <v>258</v>
      </c>
      <c r="E225" s="44">
        <v>14.33</v>
      </c>
      <c r="F225" s="44">
        <v>14.33</v>
      </c>
      <c r="G225" s="44"/>
      <c r="H225" s="44"/>
      <c r="I225" s="44">
        <v>7.17</v>
      </c>
      <c r="J225" s="44">
        <v>7.17</v>
      </c>
      <c r="K225" s="41"/>
      <c r="L225" s="42"/>
      <c r="M225" s="42"/>
      <c r="N225" s="42"/>
      <c r="O225" s="43"/>
      <c r="P225" s="43"/>
      <c r="Q225" s="43"/>
      <c r="R225" s="43"/>
    </row>
    <row r="226" spans="1:18" x14ac:dyDescent="0.2">
      <c r="A226" s="47" t="s">
        <v>1387</v>
      </c>
      <c r="B226" s="45"/>
      <c r="C226" s="45">
        <v>228</v>
      </c>
      <c r="D226" s="45">
        <v>228</v>
      </c>
      <c r="E226" s="44"/>
      <c r="F226" s="44"/>
      <c r="G226" s="44">
        <v>12.67</v>
      </c>
      <c r="H226" s="44">
        <v>12.67</v>
      </c>
      <c r="I226" s="44">
        <v>6.33</v>
      </c>
      <c r="J226" s="44">
        <v>6.33</v>
      </c>
      <c r="K226" s="41"/>
      <c r="L226" s="42"/>
      <c r="M226" s="42"/>
      <c r="N226" s="42"/>
      <c r="O226" s="43"/>
      <c r="P226" s="43"/>
      <c r="Q226" s="43"/>
      <c r="R226" s="43"/>
    </row>
    <row r="227" spans="1:18" x14ac:dyDescent="0.2">
      <c r="A227" s="47" t="s">
        <v>1386</v>
      </c>
      <c r="B227" s="45">
        <v>93</v>
      </c>
      <c r="C227" s="45">
        <v>87</v>
      </c>
      <c r="D227" s="45">
        <v>180</v>
      </c>
      <c r="E227" s="44">
        <v>5.17</v>
      </c>
      <c r="F227" s="44">
        <v>5.17</v>
      </c>
      <c r="G227" s="44">
        <v>4.83</v>
      </c>
      <c r="H227" s="44">
        <v>4.83</v>
      </c>
      <c r="I227" s="44">
        <v>5</v>
      </c>
      <c r="J227" s="44">
        <v>5</v>
      </c>
      <c r="K227" s="41"/>
      <c r="L227" s="42"/>
      <c r="M227" s="42"/>
      <c r="N227" s="42"/>
      <c r="O227" s="43"/>
      <c r="P227" s="43"/>
      <c r="Q227" s="43"/>
      <c r="R227" s="43"/>
    </row>
    <row r="228" spans="1:18" x14ac:dyDescent="0.2">
      <c r="A228" s="47" t="s">
        <v>1385</v>
      </c>
      <c r="B228" s="45">
        <v>261</v>
      </c>
      <c r="C228" s="45"/>
      <c r="D228" s="45">
        <v>261</v>
      </c>
      <c r="E228" s="44">
        <v>14.5</v>
      </c>
      <c r="F228" s="44">
        <v>14.5</v>
      </c>
      <c r="G228" s="44"/>
      <c r="H228" s="44"/>
      <c r="I228" s="44">
        <v>7.25</v>
      </c>
      <c r="J228" s="44">
        <v>7.25</v>
      </c>
      <c r="K228" s="41"/>
      <c r="L228" s="42"/>
      <c r="M228" s="42"/>
      <c r="N228" s="42"/>
      <c r="O228" s="43"/>
      <c r="P228" s="43"/>
      <c r="Q228" s="43"/>
      <c r="R228" s="43"/>
    </row>
    <row r="229" spans="1:18" x14ac:dyDescent="0.2">
      <c r="A229" s="47" t="s">
        <v>1384</v>
      </c>
      <c r="B229" s="45"/>
      <c r="C229" s="45">
        <v>324</v>
      </c>
      <c r="D229" s="45">
        <v>324</v>
      </c>
      <c r="E229" s="44"/>
      <c r="F229" s="44"/>
      <c r="G229" s="44">
        <v>18</v>
      </c>
      <c r="H229" s="44">
        <v>18</v>
      </c>
      <c r="I229" s="44">
        <v>9</v>
      </c>
      <c r="J229" s="44">
        <v>9</v>
      </c>
      <c r="K229" s="41"/>
      <c r="L229" s="42"/>
      <c r="M229" s="42"/>
      <c r="N229" s="42"/>
      <c r="O229" s="43"/>
      <c r="P229" s="43"/>
      <c r="Q229" s="43"/>
      <c r="R229" s="43"/>
    </row>
    <row r="230" spans="1:18" x14ac:dyDescent="0.2">
      <c r="A230" s="47" t="s">
        <v>1383</v>
      </c>
      <c r="B230" s="45">
        <v>18</v>
      </c>
      <c r="C230" s="45">
        <v>84</v>
      </c>
      <c r="D230" s="45">
        <v>102</v>
      </c>
      <c r="E230" s="44">
        <v>1</v>
      </c>
      <c r="F230" s="44">
        <v>1</v>
      </c>
      <c r="G230" s="44">
        <v>4.67</v>
      </c>
      <c r="H230" s="44">
        <v>4.67</v>
      </c>
      <c r="I230" s="44">
        <v>2.83</v>
      </c>
      <c r="J230" s="44">
        <v>2.83</v>
      </c>
      <c r="K230" s="41"/>
      <c r="L230" s="42"/>
      <c r="M230" s="42"/>
      <c r="N230" s="42"/>
      <c r="O230" s="43"/>
      <c r="P230" s="43"/>
      <c r="Q230" s="43"/>
      <c r="R230" s="43"/>
    </row>
    <row r="231" spans="1:18" x14ac:dyDescent="0.2">
      <c r="A231" s="47" t="s">
        <v>1382</v>
      </c>
      <c r="B231" s="45">
        <v>30</v>
      </c>
      <c r="C231" s="45">
        <v>84</v>
      </c>
      <c r="D231" s="45">
        <v>114</v>
      </c>
      <c r="E231" s="44">
        <v>1.67</v>
      </c>
      <c r="F231" s="44">
        <v>1.67</v>
      </c>
      <c r="G231" s="44">
        <v>4.67</v>
      </c>
      <c r="H231" s="44">
        <v>4.67</v>
      </c>
      <c r="I231" s="44">
        <v>3.17</v>
      </c>
      <c r="J231" s="44">
        <v>3.17</v>
      </c>
      <c r="K231" s="41"/>
      <c r="L231" s="42"/>
      <c r="M231" s="42"/>
      <c r="N231" s="42"/>
      <c r="O231" s="43"/>
      <c r="P231" s="43"/>
      <c r="Q231" s="43"/>
      <c r="R231" s="43"/>
    </row>
    <row r="232" spans="1:18" x14ac:dyDescent="0.2">
      <c r="A232" s="47" t="s">
        <v>1381</v>
      </c>
      <c r="B232" s="45">
        <v>66</v>
      </c>
      <c r="C232" s="45">
        <v>102</v>
      </c>
      <c r="D232" s="45">
        <v>168</v>
      </c>
      <c r="E232" s="44">
        <v>3.67</v>
      </c>
      <c r="F232" s="44">
        <v>3.67</v>
      </c>
      <c r="G232" s="44">
        <v>5.67</v>
      </c>
      <c r="H232" s="44">
        <v>5.67</v>
      </c>
      <c r="I232" s="44">
        <v>4.67</v>
      </c>
      <c r="J232" s="44">
        <v>4.67</v>
      </c>
      <c r="K232" s="41"/>
      <c r="L232" s="42"/>
      <c r="M232" s="42"/>
      <c r="N232" s="42"/>
      <c r="O232" s="43"/>
      <c r="P232" s="43"/>
      <c r="Q232" s="43"/>
      <c r="R232" s="43"/>
    </row>
    <row r="233" spans="1:18" x14ac:dyDescent="0.2">
      <c r="A233" s="47" t="s">
        <v>1380</v>
      </c>
      <c r="B233" s="45">
        <v>87</v>
      </c>
      <c r="C233" s="45"/>
      <c r="D233" s="45">
        <v>87</v>
      </c>
      <c r="E233" s="44">
        <v>4.83</v>
      </c>
      <c r="F233" s="44">
        <v>4.83</v>
      </c>
      <c r="G233" s="44"/>
      <c r="H233" s="44"/>
      <c r="I233" s="44">
        <v>2.42</v>
      </c>
      <c r="J233" s="44">
        <v>2.42</v>
      </c>
      <c r="K233" s="41"/>
      <c r="L233" s="42"/>
      <c r="M233" s="42"/>
      <c r="N233" s="42"/>
      <c r="O233" s="43"/>
      <c r="P233" s="43"/>
      <c r="Q233" s="43"/>
      <c r="R233" s="43"/>
    </row>
    <row r="234" spans="1:18" x14ac:dyDescent="0.2">
      <c r="A234" s="47" t="s">
        <v>1379</v>
      </c>
      <c r="B234" s="45"/>
      <c r="C234" s="45">
        <v>88</v>
      </c>
      <c r="D234" s="45">
        <v>88</v>
      </c>
      <c r="E234" s="44"/>
      <c r="F234" s="44"/>
      <c r="G234" s="44">
        <v>4.8899999999999997</v>
      </c>
      <c r="H234" s="44">
        <v>4.8899999999999997</v>
      </c>
      <c r="I234" s="44">
        <v>2.44</v>
      </c>
      <c r="J234" s="44">
        <v>2.44</v>
      </c>
      <c r="K234" s="41"/>
      <c r="L234" s="42"/>
      <c r="M234" s="42"/>
      <c r="N234" s="42"/>
      <c r="O234" s="43"/>
      <c r="P234" s="43"/>
      <c r="Q234" s="43"/>
      <c r="R234" s="43"/>
    </row>
    <row r="235" spans="1:18" x14ac:dyDescent="0.2">
      <c r="A235" s="47" t="s">
        <v>1378</v>
      </c>
      <c r="B235" s="45"/>
      <c r="C235" s="45">
        <v>91</v>
      </c>
      <c r="D235" s="45">
        <v>91</v>
      </c>
      <c r="E235" s="44"/>
      <c r="F235" s="44"/>
      <c r="G235" s="44">
        <v>5.0599999999999996</v>
      </c>
      <c r="H235" s="44">
        <v>5.0599999999999996</v>
      </c>
      <c r="I235" s="44">
        <v>2.5299999999999998</v>
      </c>
      <c r="J235" s="44">
        <v>2.5299999999999998</v>
      </c>
      <c r="K235" s="41"/>
      <c r="L235" s="42"/>
      <c r="M235" s="42"/>
      <c r="N235" s="42"/>
      <c r="O235" s="43"/>
      <c r="P235" s="43"/>
      <c r="Q235" s="43"/>
      <c r="R235" s="43"/>
    </row>
    <row r="236" spans="1:18" x14ac:dyDescent="0.2">
      <c r="A236" s="47" t="s">
        <v>1377</v>
      </c>
      <c r="B236" s="45"/>
      <c r="C236" s="45">
        <v>264</v>
      </c>
      <c r="D236" s="45">
        <v>264</v>
      </c>
      <c r="E236" s="44"/>
      <c r="F236" s="44"/>
      <c r="G236" s="44">
        <v>14.67</v>
      </c>
      <c r="H236" s="44">
        <v>14.67</v>
      </c>
      <c r="I236" s="44">
        <v>7.33</v>
      </c>
      <c r="J236" s="44">
        <v>7.33</v>
      </c>
      <c r="K236" s="41"/>
      <c r="L236" s="42"/>
      <c r="M236" s="42"/>
      <c r="N236" s="42"/>
      <c r="O236" s="43"/>
      <c r="P236" s="43"/>
      <c r="Q236" s="43"/>
      <c r="R236" s="43"/>
    </row>
    <row r="237" spans="1:18" x14ac:dyDescent="0.2">
      <c r="A237" s="47" t="s">
        <v>1376</v>
      </c>
      <c r="B237" s="45">
        <v>261</v>
      </c>
      <c r="C237" s="45"/>
      <c r="D237" s="45">
        <v>261</v>
      </c>
      <c r="E237" s="44">
        <v>14.5</v>
      </c>
      <c r="F237" s="44">
        <v>14.5</v>
      </c>
      <c r="G237" s="44"/>
      <c r="H237" s="44"/>
      <c r="I237" s="44">
        <v>7.25</v>
      </c>
      <c r="J237" s="44">
        <v>7.25</v>
      </c>
      <c r="K237" s="41"/>
      <c r="L237" s="42"/>
      <c r="M237" s="42"/>
      <c r="N237" s="42"/>
      <c r="O237" s="43"/>
      <c r="P237" s="43"/>
      <c r="Q237" s="43"/>
      <c r="R237" s="43"/>
    </row>
    <row r="238" spans="1:18" x14ac:dyDescent="0.2">
      <c r="A238" s="47" t="s">
        <v>1375</v>
      </c>
      <c r="B238" s="45">
        <v>93</v>
      </c>
      <c r="C238" s="45">
        <v>90</v>
      </c>
      <c r="D238" s="45">
        <v>183</v>
      </c>
      <c r="E238" s="44">
        <v>5.17</v>
      </c>
      <c r="F238" s="44">
        <v>5.17</v>
      </c>
      <c r="G238" s="44">
        <v>5</v>
      </c>
      <c r="H238" s="44">
        <v>5</v>
      </c>
      <c r="I238" s="44">
        <v>5.08</v>
      </c>
      <c r="J238" s="44">
        <v>5.08</v>
      </c>
      <c r="K238" s="41"/>
      <c r="L238" s="42"/>
      <c r="M238" s="42"/>
      <c r="N238" s="42"/>
      <c r="O238" s="43"/>
      <c r="P238" s="43"/>
      <c r="Q238" s="43"/>
      <c r="R238" s="43"/>
    </row>
    <row r="239" spans="1:18" x14ac:dyDescent="0.2">
      <c r="A239" s="47" t="s">
        <v>1374</v>
      </c>
      <c r="B239" s="45">
        <v>282</v>
      </c>
      <c r="C239" s="45"/>
      <c r="D239" s="45">
        <v>282</v>
      </c>
      <c r="E239" s="44">
        <v>15.67</v>
      </c>
      <c r="F239" s="44">
        <v>15.67</v>
      </c>
      <c r="G239" s="44"/>
      <c r="H239" s="44"/>
      <c r="I239" s="44">
        <v>7.83</v>
      </c>
      <c r="J239" s="44">
        <v>7.83</v>
      </c>
      <c r="K239" s="41"/>
      <c r="L239" s="42"/>
      <c r="M239" s="42"/>
      <c r="N239" s="42"/>
      <c r="O239" s="43"/>
      <c r="P239" s="43"/>
      <c r="Q239" s="43"/>
      <c r="R239" s="43"/>
    </row>
    <row r="240" spans="1:18" x14ac:dyDescent="0.2">
      <c r="A240" s="47" t="s">
        <v>1283</v>
      </c>
      <c r="B240" s="45">
        <v>261</v>
      </c>
      <c r="C240" s="45">
        <v>234</v>
      </c>
      <c r="D240" s="45">
        <v>495</v>
      </c>
      <c r="E240" s="44">
        <v>14.5</v>
      </c>
      <c r="F240" s="44">
        <v>14.5</v>
      </c>
      <c r="G240" s="44">
        <v>13</v>
      </c>
      <c r="H240" s="44">
        <v>13</v>
      </c>
      <c r="I240" s="44">
        <v>13.75</v>
      </c>
      <c r="J240" s="44">
        <v>13.75</v>
      </c>
      <c r="K240" s="41"/>
      <c r="L240" s="42"/>
      <c r="M240" s="42"/>
      <c r="N240" s="42"/>
      <c r="O240" s="43"/>
      <c r="P240" s="43"/>
      <c r="Q240" s="43"/>
      <c r="R240" s="43"/>
    </row>
    <row r="241" spans="1:18" x14ac:dyDescent="0.2">
      <c r="A241" s="47" t="s">
        <v>1285</v>
      </c>
      <c r="B241" s="45">
        <v>9</v>
      </c>
      <c r="C241" s="45"/>
      <c r="D241" s="45">
        <v>9</v>
      </c>
      <c r="E241" s="44">
        <v>0.5</v>
      </c>
      <c r="F241" s="44">
        <v>0.5</v>
      </c>
      <c r="G241" s="44"/>
      <c r="H241" s="44"/>
      <c r="I241" s="44">
        <v>0.25</v>
      </c>
      <c r="J241" s="44">
        <v>0.25</v>
      </c>
      <c r="K241" s="41"/>
      <c r="L241" s="42"/>
      <c r="M241" s="42"/>
      <c r="N241" s="42"/>
      <c r="O241" s="43"/>
      <c r="P241" s="43"/>
      <c r="Q241" s="43"/>
      <c r="R241" s="43"/>
    </row>
    <row r="242" spans="1:18" x14ac:dyDescent="0.2">
      <c r="A242" s="64" t="s">
        <v>1373</v>
      </c>
      <c r="B242" s="74">
        <v>883</v>
      </c>
      <c r="C242" s="74">
        <v>934</v>
      </c>
      <c r="D242" s="69">
        <v>1817</v>
      </c>
      <c r="E242" s="70">
        <v>49.06</v>
      </c>
      <c r="F242" s="70">
        <v>49.06</v>
      </c>
      <c r="G242" s="70">
        <v>51.89</v>
      </c>
      <c r="H242" s="70">
        <v>51.89</v>
      </c>
      <c r="I242" s="70">
        <v>50.47</v>
      </c>
      <c r="J242" s="70">
        <v>50.47</v>
      </c>
      <c r="K242" s="71"/>
      <c r="L242" s="72"/>
      <c r="M242" s="72"/>
      <c r="N242" s="72"/>
      <c r="O242" s="73"/>
      <c r="P242" s="73"/>
      <c r="Q242" s="73"/>
      <c r="R242" s="73"/>
    </row>
    <row r="243" spans="1:18" x14ac:dyDescent="0.2">
      <c r="A243" s="47" t="s">
        <v>1372</v>
      </c>
      <c r="B243" s="45">
        <v>9</v>
      </c>
      <c r="C243" s="45"/>
      <c r="D243" s="45">
        <v>9</v>
      </c>
      <c r="E243" s="44">
        <v>0.5</v>
      </c>
      <c r="F243" s="44">
        <v>0.5</v>
      </c>
      <c r="G243" s="44"/>
      <c r="H243" s="44"/>
      <c r="I243" s="44">
        <v>0.25</v>
      </c>
      <c r="J243" s="44">
        <v>0.25</v>
      </c>
      <c r="K243" s="41"/>
      <c r="L243" s="42"/>
      <c r="M243" s="42"/>
      <c r="N243" s="42"/>
      <c r="O243" s="43"/>
      <c r="P243" s="43"/>
      <c r="Q243" s="43"/>
      <c r="R243" s="43"/>
    </row>
    <row r="244" spans="1:18" x14ac:dyDescent="0.2">
      <c r="A244" s="47" t="s">
        <v>1371</v>
      </c>
      <c r="B244" s="45"/>
      <c r="C244" s="45">
        <v>9</v>
      </c>
      <c r="D244" s="45">
        <v>9</v>
      </c>
      <c r="E244" s="44"/>
      <c r="F244" s="44"/>
      <c r="G244" s="44">
        <v>0.5</v>
      </c>
      <c r="H244" s="44">
        <v>0.5</v>
      </c>
      <c r="I244" s="44">
        <v>0.25</v>
      </c>
      <c r="J244" s="44">
        <v>0.25</v>
      </c>
      <c r="K244" s="41"/>
      <c r="L244" s="42"/>
      <c r="M244" s="42"/>
      <c r="N244" s="42"/>
      <c r="O244" s="43"/>
      <c r="P244" s="43"/>
      <c r="Q244" s="43"/>
      <c r="R244" s="43"/>
    </row>
    <row r="245" spans="1:18" x14ac:dyDescent="0.2">
      <c r="A245" s="47" t="s">
        <v>1370</v>
      </c>
      <c r="B245" s="45"/>
      <c r="C245" s="45">
        <v>9</v>
      </c>
      <c r="D245" s="45">
        <v>9</v>
      </c>
      <c r="E245" s="44"/>
      <c r="F245" s="44"/>
      <c r="G245" s="44">
        <v>0.5</v>
      </c>
      <c r="H245" s="44">
        <v>0.5</v>
      </c>
      <c r="I245" s="44">
        <v>0.25</v>
      </c>
      <c r="J245" s="44">
        <v>0.25</v>
      </c>
      <c r="K245" s="41"/>
      <c r="L245" s="42"/>
      <c r="M245" s="42"/>
      <c r="N245" s="42"/>
      <c r="O245" s="43"/>
      <c r="P245" s="43"/>
      <c r="Q245" s="43"/>
      <c r="R245" s="43"/>
    </row>
    <row r="246" spans="1:18" x14ac:dyDescent="0.2">
      <c r="A246" s="47" t="s">
        <v>1369</v>
      </c>
      <c r="B246" s="45"/>
      <c r="C246" s="45">
        <v>9</v>
      </c>
      <c r="D246" s="45">
        <v>9</v>
      </c>
      <c r="E246" s="44"/>
      <c r="F246" s="44"/>
      <c r="G246" s="44">
        <v>0.5</v>
      </c>
      <c r="H246" s="44">
        <v>0.5</v>
      </c>
      <c r="I246" s="44">
        <v>0.25</v>
      </c>
      <c r="J246" s="44">
        <v>0.25</v>
      </c>
      <c r="K246" s="41"/>
      <c r="L246" s="42"/>
      <c r="M246" s="42"/>
      <c r="N246" s="42"/>
      <c r="O246" s="43"/>
      <c r="P246" s="43"/>
      <c r="Q246" s="43"/>
      <c r="R246" s="43"/>
    </row>
    <row r="247" spans="1:18" x14ac:dyDescent="0.2">
      <c r="A247" s="47" t="s">
        <v>1368</v>
      </c>
      <c r="B247" s="45"/>
      <c r="C247" s="45">
        <v>9</v>
      </c>
      <c r="D247" s="45">
        <v>9</v>
      </c>
      <c r="E247" s="44"/>
      <c r="F247" s="44"/>
      <c r="G247" s="44">
        <v>0.5</v>
      </c>
      <c r="H247" s="44">
        <v>0.5</v>
      </c>
      <c r="I247" s="44">
        <v>0.25</v>
      </c>
      <c r="J247" s="44">
        <v>0.25</v>
      </c>
      <c r="K247" s="41"/>
      <c r="L247" s="42"/>
      <c r="M247" s="42"/>
      <c r="N247" s="42"/>
      <c r="O247" s="43"/>
      <c r="P247" s="43"/>
      <c r="Q247" s="43"/>
      <c r="R247" s="43"/>
    </row>
    <row r="248" spans="1:18" x14ac:dyDescent="0.2">
      <c r="A248" s="47" t="s">
        <v>1367</v>
      </c>
      <c r="B248" s="45"/>
      <c r="C248" s="45">
        <v>9</v>
      </c>
      <c r="D248" s="45">
        <v>9</v>
      </c>
      <c r="E248" s="44"/>
      <c r="F248" s="44"/>
      <c r="G248" s="44">
        <v>0.5</v>
      </c>
      <c r="H248" s="44">
        <v>0.5</v>
      </c>
      <c r="I248" s="44">
        <v>0.25</v>
      </c>
      <c r="J248" s="44">
        <v>0.25</v>
      </c>
      <c r="K248" s="41"/>
      <c r="L248" s="42"/>
      <c r="M248" s="42"/>
      <c r="N248" s="42"/>
      <c r="O248" s="43"/>
      <c r="P248" s="43"/>
      <c r="Q248" s="43"/>
      <c r="R248" s="43"/>
    </row>
    <row r="249" spans="1:18" x14ac:dyDescent="0.2">
      <c r="A249" s="47" t="s">
        <v>1366</v>
      </c>
      <c r="B249" s="45"/>
      <c r="C249" s="45">
        <v>9</v>
      </c>
      <c r="D249" s="45">
        <v>9</v>
      </c>
      <c r="E249" s="44"/>
      <c r="F249" s="44"/>
      <c r="G249" s="44">
        <v>0.5</v>
      </c>
      <c r="H249" s="44">
        <v>0.5</v>
      </c>
      <c r="I249" s="44">
        <v>0.25</v>
      </c>
      <c r="J249" s="44">
        <v>0.25</v>
      </c>
      <c r="K249" s="41"/>
      <c r="L249" s="42"/>
      <c r="M249" s="42"/>
      <c r="N249" s="42"/>
      <c r="O249" s="43"/>
      <c r="P249" s="43"/>
      <c r="Q249" s="43"/>
      <c r="R249" s="43"/>
    </row>
    <row r="250" spans="1:18" x14ac:dyDescent="0.2">
      <c r="A250" s="47" t="s">
        <v>1365</v>
      </c>
      <c r="B250" s="45"/>
      <c r="C250" s="45">
        <v>9</v>
      </c>
      <c r="D250" s="45">
        <v>9</v>
      </c>
      <c r="E250" s="44"/>
      <c r="F250" s="44"/>
      <c r="G250" s="44">
        <v>0.5</v>
      </c>
      <c r="H250" s="44">
        <v>0.5</v>
      </c>
      <c r="I250" s="44">
        <v>0.25</v>
      </c>
      <c r="J250" s="44">
        <v>0.25</v>
      </c>
      <c r="K250" s="41"/>
      <c r="L250" s="42"/>
      <c r="M250" s="42"/>
      <c r="N250" s="42"/>
      <c r="O250" s="43"/>
      <c r="P250" s="43"/>
      <c r="Q250" s="43"/>
      <c r="R250" s="43"/>
    </row>
    <row r="251" spans="1:18" x14ac:dyDescent="0.2">
      <c r="A251" s="47" t="s">
        <v>1364</v>
      </c>
      <c r="B251" s="45">
        <v>15</v>
      </c>
      <c r="C251" s="45"/>
      <c r="D251" s="45">
        <v>15</v>
      </c>
      <c r="E251" s="44">
        <v>0.83</v>
      </c>
      <c r="F251" s="44">
        <v>0.83</v>
      </c>
      <c r="G251" s="44"/>
      <c r="H251" s="44"/>
      <c r="I251" s="44">
        <v>0.42</v>
      </c>
      <c r="J251" s="44">
        <v>0.42</v>
      </c>
      <c r="K251" s="41"/>
      <c r="L251" s="42"/>
      <c r="M251" s="42"/>
      <c r="N251" s="42"/>
      <c r="O251" s="43"/>
      <c r="P251" s="43"/>
      <c r="Q251" s="43"/>
      <c r="R251" s="43"/>
    </row>
    <row r="252" spans="1:18" x14ac:dyDescent="0.2">
      <c r="A252" s="47" t="s">
        <v>1363</v>
      </c>
      <c r="B252" s="45">
        <v>1</v>
      </c>
      <c r="C252" s="45">
        <v>7</v>
      </c>
      <c r="D252" s="45">
        <v>8</v>
      </c>
      <c r="E252" s="44">
        <v>0.06</v>
      </c>
      <c r="F252" s="44">
        <v>0.06</v>
      </c>
      <c r="G252" s="44">
        <v>0.39</v>
      </c>
      <c r="H252" s="44">
        <v>0.39</v>
      </c>
      <c r="I252" s="44">
        <v>0.22</v>
      </c>
      <c r="J252" s="44">
        <v>0.22</v>
      </c>
      <c r="K252" s="41"/>
      <c r="L252" s="42"/>
      <c r="M252" s="42"/>
      <c r="N252" s="42"/>
      <c r="O252" s="43"/>
      <c r="P252" s="43"/>
      <c r="Q252" s="43"/>
      <c r="R252" s="43"/>
    </row>
    <row r="253" spans="1:18" x14ac:dyDescent="0.2">
      <c r="A253" s="47" t="s">
        <v>1362</v>
      </c>
      <c r="B253" s="45">
        <v>93</v>
      </c>
      <c r="C253" s="45"/>
      <c r="D253" s="45">
        <v>93</v>
      </c>
      <c r="E253" s="44">
        <v>5.17</v>
      </c>
      <c r="F253" s="44">
        <v>5.17</v>
      </c>
      <c r="G253" s="44"/>
      <c r="H253" s="44"/>
      <c r="I253" s="44">
        <v>2.58</v>
      </c>
      <c r="J253" s="44">
        <v>2.58</v>
      </c>
      <c r="K253" s="41"/>
      <c r="L253" s="42"/>
      <c r="M253" s="42"/>
      <c r="N253" s="42"/>
      <c r="O253" s="43"/>
      <c r="P253" s="43"/>
      <c r="Q253" s="43"/>
      <c r="R253" s="43"/>
    </row>
    <row r="254" spans="1:18" x14ac:dyDescent="0.2">
      <c r="A254" s="47" t="s">
        <v>1361</v>
      </c>
      <c r="B254" s="45">
        <v>93</v>
      </c>
      <c r="C254" s="45"/>
      <c r="D254" s="45">
        <v>93</v>
      </c>
      <c r="E254" s="44">
        <v>5.17</v>
      </c>
      <c r="F254" s="44">
        <v>5.17</v>
      </c>
      <c r="G254" s="44"/>
      <c r="H254" s="44"/>
      <c r="I254" s="44">
        <v>2.58</v>
      </c>
      <c r="J254" s="44">
        <v>2.58</v>
      </c>
      <c r="K254" s="41"/>
      <c r="L254" s="42"/>
      <c r="M254" s="42"/>
      <c r="N254" s="42"/>
      <c r="O254" s="43"/>
      <c r="P254" s="43"/>
      <c r="Q254" s="43"/>
      <c r="R254" s="43"/>
    </row>
    <row r="255" spans="1:18" x14ac:dyDescent="0.2">
      <c r="A255" s="47" t="s">
        <v>1360</v>
      </c>
      <c r="B255" s="45"/>
      <c r="C255" s="45">
        <v>93</v>
      </c>
      <c r="D255" s="45">
        <v>93</v>
      </c>
      <c r="E255" s="44"/>
      <c r="F255" s="44"/>
      <c r="G255" s="44">
        <v>5.17</v>
      </c>
      <c r="H255" s="44">
        <v>5.17</v>
      </c>
      <c r="I255" s="44">
        <v>2.58</v>
      </c>
      <c r="J255" s="44">
        <v>2.58</v>
      </c>
      <c r="K255" s="41"/>
      <c r="L255" s="42"/>
      <c r="M255" s="42"/>
      <c r="N255" s="42"/>
      <c r="O255" s="43"/>
      <c r="P255" s="43"/>
      <c r="Q255" s="43"/>
      <c r="R255" s="43"/>
    </row>
    <row r="256" spans="1:18" x14ac:dyDescent="0.2">
      <c r="A256" s="47" t="s">
        <v>1359</v>
      </c>
      <c r="B256" s="45"/>
      <c r="C256" s="45">
        <v>93</v>
      </c>
      <c r="D256" s="45">
        <v>93</v>
      </c>
      <c r="E256" s="44"/>
      <c r="F256" s="44"/>
      <c r="G256" s="44">
        <v>5.17</v>
      </c>
      <c r="H256" s="44">
        <v>5.17</v>
      </c>
      <c r="I256" s="44">
        <v>2.58</v>
      </c>
      <c r="J256" s="44">
        <v>2.58</v>
      </c>
      <c r="K256" s="41"/>
      <c r="L256" s="42"/>
      <c r="M256" s="42"/>
      <c r="N256" s="42"/>
      <c r="O256" s="43"/>
      <c r="P256" s="43"/>
      <c r="Q256" s="43"/>
      <c r="R256" s="43"/>
    </row>
    <row r="257" spans="1:18" x14ac:dyDescent="0.2">
      <c r="A257" s="47" t="s">
        <v>1358</v>
      </c>
      <c r="B257" s="45"/>
      <c r="C257" s="45">
        <v>21</v>
      </c>
      <c r="D257" s="45">
        <v>21</v>
      </c>
      <c r="E257" s="44"/>
      <c r="F257" s="44"/>
      <c r="G257" s="44">
        <v>1.17</v>
      </c>
      <c r="H257" s="44">
        <v>1.17</v>
      </c>
      <c r="I257" s="44">
        <v>0.57999999999999996</v>
      </c>
      <c r="J257" s="44">
        <v>0.57999999999999996</v>
      </c>
      <c r="K257" s="41"/>
      <c r="L257" s="42"/>
      <c r="M257" s="42"/>
      <c r="N257" s="42"/>
      <c r="O257" s="43"/>
      <c r="P257" s="43"/>
      <c r="Q257" s="43"/>
      <c r="R257" s="43"/>
    </row>
    <row r="258" spans="1:18" x14ac:dyDescent="0.2">
      <c r="A258" s="47" t="s">
        <v>1357</v>
      </c>
      <c r="B258" s="45"/>
      <c r="C258" s="45">
        <v>63</v>
      </c>
      <c r="D258" s="45">
        <v>63</v>
      </c>
      <c r="E258" s="44"/>
      <c r="F258" s="44"/>
      <c r="G258" s="44">
        <v>3.5</v>
      </c>
      <c r="H258" s="44">
        <v>3.5</v>
      </c>
      <c r="I258" s="44">
        <v>1.75</v>
      </c>
      <c r="J258" s="44">
        <v>1.75</v>
      </c>
      <c r="K258" s="41"/>
      <c r="L258" s="42"/>
      <c r="M258" s="42"/>
      <c r="N258" s="42"/>
      <c r="O258" s="43"/>
      <c r="P258" s="43"/>
      <c r="Q258" s="43"/>
      <c r="R258" s="43"/>
    </row>
    <row r="259" spans="1:18" x14ac:dyDescent="0.2">
      <c r="A259" s="47" t="s">
        <v>1356</v>
      </c>
      <c r="B259" s="45"/>
      <c r="C259" s="45">
        <v>99</v>
      </c>
      <c r="D259" s="45">
        <v>99</v>
      </c>
      <c r="E259" s="44"/>
      <c r="F259" s="44"/>
      <c r="G259" s="44">
        <v>5.5</v>
      </c>
      <c r="H259" s="44">
        <v>5.5</v>
      </c>
      <c r="I259" s="44">
        <v>2.75</v>
      </c>
      <c r="J259" s="44">
        <v>2.75</v>
      </c>
      <c r="K259" s="41"/>
      <c r="L259" s="42"/>
      <c r="M259" s="42"/>
      <c r="N259" s="42"/>
      <c r="O259" s="43"/>
      <c r="P259" s="43"/>
      <c r="Q259" s="43"/>
      <c r="R259" s="43"/>
    </row>
    <row r="260" spans="1:18" x14ac:dyDescent="0.2">
      <c r="A260" s="47" t="s">
        <v>1355</v>
      </c>
      <c r="B260" s="45"/>
      <c r="C260" s="45">
        <v>54</v>
      </c>
      <c r="D260" s="45">
        <v>54</v>
      </c>
      <c r="E260" s="44"/>
      <c r="F260" s="44"/>
      <c r="G260" s="44">
        <v>3</v>
      </c>
      <c r="H260" s="44">
        <v>3</v>
      </c>
      <c r="I260" s="44">
        <v>1.5</v>
      </c>
      <c r="J260" s="44">
        <v>1.5</v>
      </c>
      <c r="K260" s="41"/>
      <c r="L260" s="42"/>
      <c r="M260" s="42"/>
      <c r="N260" s="42"/>
      <c r="O260" s="43"/>
      <c r="P260" s="43"/>
      <c r="Q260" s="43"/>
      <c r="R260" s="43"/>
    </row>
    <row r="261" spans="1:18" x14ac:dyDescent="0.2">
      <c r="A261" s="47" t="s">
        <v>1354</v>
      </c>
      <c r="B261" s="45">
        <v>42</v>
      </c>
      <c r="C261" s="45">
        <v>21</v>
      </c>
      <c r="D261" s="45">
        <v>63</v>
      </c>
      <c r="E261" s="44">
        <v>2.33</v>
      </c>
      <c r="F261" s="44">
        <v>2.33</v>
      </c>
      <c r="G261" s="44">
        <v>1.17</v>
      </c>
      <c r="H261" s="44">
        <v>1.17</v>
      </c>
      <c r="I261" s="44">
        <v>1.75</v>
      </c>
      <c r="J261" s="44">
        <v>1.75</v>
      </c>
      <c r="K261" s="41"/>
      <c r="L261" s="42"/>
      <c r="M261" s="42"/>
      <c r="N261" s="42"/>
      <c r="O261" s="43"/>
      <c r="P261" s="43"/>
      <c r="Q261" s="43"/>
      <c r="R261" s="43"/>
    </row>
    <row r="262" spans="1:18" x14ac:dyDescent="0.2">
      <c r="A262" s="47" t="s">
        <v>1353</v>
      </c>
      <c r="B262" s="45"/>
      <c r="C262" s="45">
        <v>42</v>
      </c>
      <c r="D262" s="45">
        <v>42</v>
      </c>
      <c r="E262" s="44"/>
      <c r="F262" s="44"/>
      <c r="G262" s="44">
        <v>2.33</v>
      </c>
      <c r="H262" s="44">
        <v>2.33</v>
      </c>
      <c r="I262" s="44">
        <v>1.17</v>
      </c>
      <c r="J262" s="44">
        <v>1.17</v>
      </c>
      <c r="K262" s="41"/>
      <c r="L262" s="42"/>
      <c r="M262" s="42"/>
      <c r="N262" s="42"/>
      <c r="O262" s="43"/>
      <c r="P262" s="43"/>
      <c r="Q262" s="43"/>
      <c r="R262" s="43"/>
    </row>
    <row r="263" spans="1:18" x14ac:dyDescent="0.2">
      <c r="A263" s="47" t="s">
        <v>1352</v>
      </c>
      <c r="B263" s="45">
        <v>63</v>
      </c>
      <c r="C263" s="45"/>
      <c r="D263" s="45">
        <v>63</v>
      </c>
      <c r="E263" s="44">
        <v>3.5</v>
      </c>
      <c r="F263" s="44">
        <v>3.5</v>
      </c>
      <c r="G263" s="44"/>
      <c r="H263" s="44"/>
      <c r="I263" s="44">
        <v>1.75</v>
      </c>
      <c r="J263" s="44">
        <v>1.75</v>
      </c>
      <c r="K263" s="41"/>
      <c r="L263" s="42"/>
      <c r="M263" s="42"/>
      <c r="N263" s="42"/>
      <c r="O263" s="43"/>
      <c r="P263" s="43"/>
      <c r="Q263" s="43"/>
      <c r="R263" s="43"/>
    </row>
    <row r="264" spans="1:18" x14ac:dyDescent="0.2">
      <c r="A264" s="47" t="s">
        <v>1351</v>
      </c>
      <c r="B264" s="45">
        <v>63</v>
      </c>
      <c r="C264" s="45"/>
      <c r="D264" s="45">
        <v>63</v>
      </c>
      <c r="E264" s="44">
        <v>3.5</v>
      </c>
      <c r="F264" s="44">
        <v>3.5</v>
      </c>
      <c r="G264" s="44"/>
      <c r="H264" s="44"/>
      <c r="I264" s="44">
        <v>1.75</v>
      </c>
      <c r="J264" s="44">
        <v>1.75</v>
      </c>
      <c r="K264" s="41"/>
      <c r="L264" s="42"/>
      <c r="M264" s="42"/>
      <c r="N264" s="42"/>
      <c r="O264" s="43"/>
      <c r="P264" s="43"/>
      <c r="Q264" s="43"/>
      <c r="R264" s="43"/>
    </row>
    <row r="265" spans="1:18" x14ac:dyDescent="0.2">
      <c r="A265" s="47" t="s">
        <v>1350</v>
      </c>
      <c r="B265" s="45">
        <v>54</v>
      </c>
      <c r="C265" s="45"/>
      <c r="D265" s="45">
        <v>54</v>
      </c>
      <c r="E265" s="44">
        <v>3</v>
      </c>
      <c r="F265" s="44">
        <v>3</v>
      </c>
      <c r="G265" s="44"/>
      <c r="H265" s="44"/>
      <c r="I265" s="44">
        <v>1.5</v>
      </c>
      <c r="J265" s="44">
        <v>1.5</v>
      </c>
      <c r="K265" s="41"/>
      <c r="L265" s="42"/>
      <c r="M265" s="42"/>
      <c r="N265" s="42"/>
      <c r="O265" s="43"/>
      <c r="P265" s="43"/>
      <c r="Q265" s="43"/>
      <c r="R265" s="43"/>
    </row>
    <row r="266" spans="1:18" x14ac:dyDescent="0.2">
      <c r="A266" s="47" t="s">
        <v>1349</v>
      </c>
      <c r="B266" s="45"/>
      <c r="C266" s="45">
        <v>42</v>
      </c>
      <c r="D266" s="45">
        <v>42</v>
      </c>
      <c r="E266" s="44"/>
      <c r="F266" s="44"/>
      <c r="G266" s="44">
        <v>2.33</v>
      </c>
      <c r="H266" s="44">
        <v>2.33</v>
      </c>
      <c r="I266" s="44">
        <v>1.17</v>
      </c>
      <c r="J266" s="44">
        <v>1.17</v>
      </c>
      <c r="K266" s="41"/>
      <c r="L266" s="42"/>
      <c r="M266" s="42"/>
      <c r="N266" s="42"/>
      <c r="O266" s="43"/>
      <c r="P266" s="43"/>
      <c r="Q266" s="43"/>
      <c r="R266" s="43"/>
    </row>
    <row r="267" spans="1:18" x14ac:dyDescent="0.2">
      <c r="A267" s="47" t="s">
        <v>1348</v>
      </c>
      <c r="B267" s="45">
        <v>42</v>
      </c>
      <c r="C267" s="45"/>
      <c r="D267" s="45">
        <v>42</v>
      </c>
      <c r="E267" s="44">
        <v>2.33</v>
      </c>
      <c r="F267" s="44">
        <v>2.33</v>
      </c>
      <c r="G267" s="44"/>
      <c r="H267" s="44"/>
      <c r="I267" s="44">
        <v>1.17</v>
      </c>
      <c r="J267" s="44">
        <v>1.17</v>
      </c>
      <c r="K267" s="41"/>
      <c r="L267" s="42"/>
      <c r="M267" s="42"/>
      <c r="N267" s="42"/>
      <c r="O267" s="43"/>
      <c r="P267" s="43"/>
      <c r="Q267" s="43"/>
      <c r="R267" s="43"/>
    </row>
    <row r="268" spans="1:18" x14ac:dyDescent="0.2">
      <c r="A268" s="47" t="s">
        <v>1347</v>
      </c>
      <c r="B268" s="45"/>
      <c r="C268" s="45">
        <v>42</v>
      </c>
      <c r="D268" s="45">
        <v>42</v>
      </c>
      <c r="E268" s="44"/>
      <c r="F268" s="44"/>
      <c r="G268" s="44">
        <v>2.33</v>
      </c>
      <c r="H268" s="44">
        <v>2.33</v>
      </c>
      <c r="I268" s="44">
        <v>1.17</v>
      </c>
      <c r="J268" s="44">
        <v>1.17</v>
      </c>
      <c r="K268" s="41"/>
      <c r="L268" s="42"/>
      <c r="M268" s="42"/>
      <c r="N268" s="42"/>
      <c r="O268" s="43"/>
      <c r="P268" s="43"/>
      <c r="Q268" s="43"/>
      <c r="R268" s="43"/>
    </row>
    <row r="269" spans="1:18" x14ac:dyDescent="0.2">
      <c r="A269" s="47" t="s">
        <v>1346</v>
      </c>
      <c r="B269" s="45"/>
      <c r="C269" s="45">
        <v>42</v>
      </c>
      <c r="D269" s="45">
        <v>42</v>
      </c>
      <c r="E269" s="44"/>
      <c r="F269" s="44"/>
      <c r="G269" s="44">
        <v>2.33</v>
      </c>
      <c r="H269" s="44">
        <v>2.33</v>
      </c>
      <c r="I269" s="44">
        <v>1.17</v>
      </c>
      <c r="J269" s="44">
        <v>1.17</v>
      </c>
      <c r="K269" s="41"/>
      <c r="L269" s="42"/>
      <c r="M269" s="42"/>
      <c r="N269" s="42"/>
      <c r="O269" s="43"/>
      <c r="P269" s="43"/>
      <c r="Q269" s="43"/>
      <c r="R269" s="43"/>
    </row>
    <row r="270" spans="1:18" x14ac:dyDescent="0.2">
      <c r="A270" s="47" t="s">
        <v>1345</v>
      </c>
      <c r="B270" s="45">
        <v>42</v>
      </c>
      <c r="C270" s="45"/>
      <c r="D270" s="45">
        <v>42</v>
      </c>
      <c r="E270" s="44">
        <v>2.33</v>
      </c>
      <c r="F270" s="44">
        <v>2.33</v>
      </c>
      <c r="G270" s="44"/>
      <c r="H270" s="44"/>
      <c r="I270" s="44">
        <v>1.17</v>
      </c>
      <c r="J270" s="44">
        <v>1.17</v>
      </c>
      <c r="K270" s="41"/>
      <c r="L270" s="42"/>
      <c r="M270" s="42"/>
      <c r="N270" s="42"/>
      <c r="O270" s="43"/>
      <c r="P270" s="43"/>
      <c r="Q270" s="43"/>
      <c r="R270" s="43"/>
    </row>
    <row r="271" spans="1:18" x14ac:dyDescent="0.2">
      <c r="A271" s="47" t="s">
        <v>1344</v>
      </c>
      <c r="B271" s="45">
        <v>27</v>
      </c>
      <c r="C271" s="45">
        <v>90</v>
      </c>
      <c r="D271" s="45">
        <v>117</v>
      </c>
      <c r="E271" s="44">
        <v>1.5</v>
      </c>
      <c r="F271" s="44">
        <v>1.5</v>
      </c>
      <c r="G271" s="44">
        <v>5</v>
      </c>
      <c r="H271" s="44">
        <v>5</v>
      </c>
      <c r="I271" s="44">
        <v>3.25</v>
      </c>
      <c r="J271" s="44">
        <v>3.25</v>
      </c>
      <c r="K271" s="41"/>
      <c r="L271" s="42"/>
      <c r="M271" s="42"/>
      <c r="N271" s="42"/>
      <c r="O271" s="43"/>
      <c r="P271" s="43"/>
      <c r="Q271" s="43"/>
      <c r="R271" s="43"/>
    </row>
    <row r="272" spans="1:18" x14ac:dyDescent="0.2">
      <c r="A272" s="47" t="s">
        <v>1343</v>
      </c>
      <c r="B272" s="45">
        <v>60</v>
      </c>
      <c r="C272" s="45"/>
      <c r="D272" s="45">
        <v>60</v>
      </c>
      <c r="E272" s="44">
        <v>3.33</v>
      </c>
      <c r="F272" s="44">
        <v>3.33</v>
      </c>
      <c r="G272" s="44"/>
      <c r="H272" s="44"/>
      <c r="I272" s="44">
        <v>1.67</v>
      </c>
      <c r="J272" s="44">
        <v>1.67</v>
      </c>
      <c r="K272" s="41"/>
      <c r="L272" s="42"/>
      <c r="M272" s="42"/>
      <c r="N272" s="42"/>
      <c r="O272" s="43"/>
      <c r="P272" s="43"/>
      <c r="Q272" s="43"/>
      <c r="R272" s="43"/>
    </row>
    <row r="273" spans="1:18" x14ac:dyDescent="0.2">
      <c r="A273" s="47" t="s">
        <v>1342</v>
      </c>
      <c r="B273" s="45">
        <v>54</v>
      </c>
      <c r="C273" s="45"/>
      <c r="D273" s="45">
        <v>54</v>
      </c>
      <c r="E273" s="44">
        <v>3</v>
      </c>
      <c r="F273" s="44">
        <v>3</v>
      </c>
      <c r="G273" s="44"/>
      <c r="H273" s="44"/>
      <c r="I273" s="44">
        <v>1.5</v>
      </c>
      <c r="J273" s="44">
        <v>1.5</v>
      </c>
      <c r="K273" s="41"/>
      <c r="L273" s="42"/>
      <c r="M273" s="42"/>
      <c r="N273" s="42"/>
      <c r="O273" s="43"/>
      <c r="P273" s="43"/>
      <c r="Q273" s="43"/>
      <c r="R273" s="43"/>
    </row>
    <row r="274" spans="1:18" x14ac:dyDescent="0.2">
      <c r="A274" s="47" t="s">
        <v>1341</v>
      </c>
      <c r="B274" s="45">
        <v>75</v>
      </c>
      <c r="C274" s="45"/>
      <c r="D274" s="45">
        <v>75</v>
      </c>
      <c r="E274" s="44">
        <v>4.17</v>
      </c>
      <c r="F274" s="44">
        <v>4.17</v>
      </c>
      <c r="G274" s="44"/>
      <c r="H274" s="44"/>
      <c r="I274" s="44">
        <v>2.08</v>
      </c>
      <c r="J274" s="44">
        <v>2.08</v>
      </c>
      <c r="K274" s="41"/>
      <c r="L274" s="42"/>
      <c r="M274" s="42"/>
      <c r="N274" s="42"/>
      <c r="O274" s="43"/>
      <c r="P274" s="43"/>
      <c r="Q274" s="43"/>
      <c r="R274" s="43"/>
    </row>
    <row r="275" spans="1:18" x14ac:dyDescent="0.2">
      <c r="A275" s="47" t="s">
        <v>1340</v>
      </c>
      <c r="B275" s="45">
        <v>75</v>
      </c>
      <c r="C275" s="45"/>
      <c r="D275" s="45">
        <v>75</v>
      </c>
      <c r="E275" s="44">
        <v>4.17</v>
      </c>
      <c r="F275" s="44">
        <v>4.17</v>
      </c>
      <c r="G275" s="44"/>
      <c r="H275" s="44"/>
      <c r="I275" s="44">
        <v>2.08</v>
      </c>
      <c r="J275" s="44">
        <v>2.08</v>
      </c>
      <c r="K275" s="41"/>
      <c r="L275" s="42"/>
      <c r="M275" s="42"/>
      <c r="N275" s="42"/>
      <c r="O275" s="43"/>
      <c r="P275" s="43"/>
      <c r="Q275" s="43"/>
      <c r="R275" s="43"/>
    </row>
    <row r="276" spans="1:18" x14ac:dyDescent="0.2">
      <c r="A276" s="47" t="s">
        <v>1339</v>
      </c>
      <c r="B276" s="45">
        <v>50</v>
      </c>
      <c r="C276" s="45"/>
      <c r="D276" s="45">
        <v>50</v>
      </c>
      <c r="E276" s="44">
        <v>2.78</v>
      </c>
      <c r="F276" s="44">
        <v>2.78</v>
      </c>
      <c r="G276" s="44"/>
      <c r="H276" s="44"/>
      <c r="I276" s="44">
        <v>1.39</v>
      </c>
      <c r="J276" s="44">
        <v>1.39</v>
      </c>
      <c r="K276" s="41"/>
      <c r="L276" s="42"/>
      <c r="M276" s="42"/>
      <c r="N276" s="42"/>
      <c r="O276" s="43"/>
      <c r="P276" s="43"/>
      <c r="Q276" s="43"/>
      <c r="R276" s="43"/>
    </row>
    <row r="277" spans="1:18" x14ac:dyDescent="0.2">
      <c r="A277" s="47" t="s">
        <v>1338</v>
      </c>
      <c r="B277" s="45">
        <v>25</v>
      </c>
      <c r="C277" s="45"/>
      <c r="D277" s="45">
        <v>25</v>
      </c>
      <c r="E277" s="44">
        <v>1.39</v>
      </c>
      <c r="F277" s="44">
        <v>1.39</v>
      </c>
      <c r="G277" s="44"/>
      <c r="H277" s="44"/>
      <c r="I277" s="44">
        <v>0.69</v>
      </c>
      <c r="J277" s="44">
        <v>0.69</v>
      </c>
      <c r="K277" s="41"/>
      <c r="L277" s="42"/>
      <c r="M277" s="42"/>
      <c r="N277" s="42"/>
      <c r="O277" s="43"/>
      <c r="P277" s="43"/>
      <c r="Q277" s="43"/>
      <c r="R277" s="43"/>
    </row>
    <row r="278" spans="1:18" x14ac:dyDescent="0.2">
      <c r="A278" s="47" t="s">
        <v>1283</v>
      </c>
      <c r="B278" s="45"/>
      <c r="C278" s="45">
        <v>117</v>
      </c>
      <c r="D278" s="45">
        <v>117</v>
      </c>
      <c r="E278" s="44"/>
      <c r="F278" s="44"/>
      <c r="G278" s="44">
        <v>6.5</v>
      </c>
      <c r="H278" s="44">
        <v>6.5</v>
      </c>
      <c r="I278" s="44">
        <v>3.25</v>
      </c>
      <c r="J278" s="44">
        <v>3.25</v>
      </c>
      <c r="K278" s="41"/>
      <c r="L278" s="42"/>
      <c r="M278" s="42"/>
      <c r="N278" s="42"/>
      <c r="O278" s="43"/>
      <c r="P278" s="43"/>
      <c r="Q278" s="43"/>
      <c r="R278" s="43"/>
    </row>
    <row r="279" spans="1:18" x14ac:dyDescent="0.2">
      <c r="A279" s="47" t="s">
        <v>1285</v>
      </c>
      <c r="B279" s="45"/>
      <c r="C279" s="45">
        <v>45</v>
      </c>
      <c r="D279" s="45">
        <v>45</v>
      </c>
      <c r="E279" s="44"/>
      <c r="F279" s="44"/>
      <c r="G279" s="44">
        <v>2.5</v>
      </c>
      <c r="H279" s="44">
        <v>2.5</v>
      </c>
      <c r="I279" s="44">
        <v>1.25</v>
      </c>
      <c r="J279" s="44">
        <v>1.25</v>
      </c>
      <c r="K279" s="41"/>
      <c r="L279" s="42"/>
      <c r="M279" s="42"/>
      <c r="N279" s="42"/>
      <c r="O279" s="43"/>
      <c r="P279" s="43"/>
      <c r="Q279" s="43"/>
      <c r="R279" s="43"/>
    </row>
    <row r="280" spans="1:18" x14ac:dyDescent="0.2">
      <c r="A280" s="64" t="s">
        <v>1337</v>
      </c>
      <c r="B280" s="74">
        <v>979</v>
      </c>
      <c r="C280" s="69">
        <v>1104</v>
      </c>
      <c r="D280" s="69">
        <v>2083</v>
      </c>
      <c r="E280" s="70">
        <v>54.4</v>
      </c>
      <c r="F280" s="70">
        <v>54.4</v>
      </c>
      <c r="G280" s="70">
        <v>61.32</v>
      </c>
      <c r="H280" s="70">
        <v>61.32</v>
      </c>
      <c r="I280" s="70">
        <v>57.86</v>
      </c>
      <c r="J280" s="70">
        <v>57.86</v>
      </c>
      <c r="K280" s="71"/>
      <c r="L280" s="72"/>
      <c r="M280" s="72"/>
      <c r="N280" s="72"/>
      <c r="O280" s="73"/>
      <c r="P280" s="73"/>
      <c r="Q280" s="73"/>
      <c r="R280" s="73"/>
    </row>
    <row r="281" spans="1:18" x14ac:dyDescent="0.2">
      <c r="A281" s="47" t="s">
        <v>1336</v>
      </c>
      <c r="B281" s="45"/>
      <c r="C281" s="45">
        <v>27</v>
      </c>
      <c r="D281" s="45">
        <v>27</v>
      </c>
      <c r="E281" s="44"/>
      <c r="F281" s="44"/>
      <c r="G281" s="44">
        <v>1.5</v>
      </c>
      <c r="H281" s="44">
        <v>1.5</v>
      </c>
      <c r="I281" s="44">
        <v>0.75</v>
      </c>
      <c r="J281" s="44">
        <v>0.75</v>
      </c>
      <c r="K281" s="41"/>
      <c r="L281" s="42"/>
      <c r="M281" s="42"/>
      <c r="N281" s="42"/>
      <c r="O281" s="43"/>
      <c r="P281" s="43"/>
      <c r="Q281" s="43"/>
      <c r="R281" s="43"/>
    </row>
    <row r="282" spans="1:18" x14ac:dyDescent="0.2">
      <c r="A282" s="47" t="s">
        <v>1335</v>
      </c>
      <c r="B282" s="45"/>
      <c r="C282" s="45">
        <v>69</v>
      </c>
      <c r="D282" s="45">
        <v>69</v>
      </c>
      <c r="E282" s="44"/>
      <c r="F282" s="44"/>
      <c r="G282" s="44">
        <v>3.83</v>
      </c>
      <c r="H282" s="44">
        <v>3.83</v>
      </c>
      <c r="I282" s="44">
        <v>1.92</v>
      </c>
      <c r="J282" s="44">
        <v>1.92</v>
      </c>
      <c r="K282" s="41"/>
      <c r="L282" s="42"/>
      <c r="M282" s="42"/>
      <c r="N282" s="42"/>
      <c r="O282" s="43"/>
      <c r="P282" s="43"/>
      <c r="Q282" s="43"/>
      <c r="R282" s="43"/>
    </row>
    <row r="283" spans="1:18" x14ac:dyDescent="0.2">
      <c r="A283" s="47" t="s">
        <v>1334</v>
      </c>
      <c r="B283" s="45"/>
      <c r="C283" s="45">
        <v>117</v>
      </c>
      <c r="D283" s="45">
        <v>117</v>
      </c>
      <c r="E283" s="44"/>
      <c r="F283" s="44"/>
      <c r="G283" s="44">
        <v>6.5</v>
      </c>
      <c r="H283" s="44">
        <v>6.5</v>
      </c>
      <c r="I283" s="44">
        <v>3.25</v>
      </c>
      <c r="J283" s="44">
        <v>3.25</v>
      </c>
      <c r="K283" s="41"/>
      <c r="L283" s="42"/>
      <c r="M283" s="42"/>
      <c r="N283" s="42"/>
      <c r="O283" s="43"/>
      <c r="P283" s="43"/>
      <c r="Q283" s="43"/>
      <c r="R283" s="43"/>
    </row>
    <row r="284" spans="1:18" x14ac:dyDescent="0.2">
      <c r="A284" s="47" t="s">
        <v>1333</v>
      </c>
      <c r="B284" s="45">
        <v>120</v>
      </c>
      <c r="C284" s="45"/>
      <c r="D284" s="45">
        <v>120</v>
      </c>
      <c r="E284" s="44">
        <v>6.67</v>
      </c>
      <c r="F284" s="44">
        <v>6.67</v>
      </c>
      <c r="G284" s="44"/>
      <c r="H284" s="44"/>
      <c r="I284" s="44">
        <v>3.33</v>
      </c>
      <c r="J284" s="44">
        <v>3.33</v>
      </c>
      <c r="K284" s="41"/>
      <c r="L284" s="42"/>
      <c r="M284" s="42"/>
      <c r="N284" s="42"/>
      <c r="O284" s="43"/>
      <c r="P284" s="43"/>
      <c r="Q284" s="43"/>
      <c r="R284" s="43"/>
    </row>
    <row r="285" spans="1:18" x14ac:dyDescent="0.2">
      <c r="A285" s="47" t="s">
        <v>1332</v>
      </c>
      <c r="B285" s="45">
        <v>120</v>
      </c>
      <c r="C285" s="45"/>
      <c r="D285" s="45">
        <v>120</v>
      </c>
      <c r="E285" s="44">
        <v>6.67</v>
      </c>
      <c r="F285" s="44">
        <v>6.67</v>
      </c>
      <c r="G285" s="44"/>
      <c r="H285" s="44"/>
      <c r="I285" s="44">
        <v>3.33</v>
      </c>
      <c r="J285" s="44">
        <v>3.33</v>
      </c>
      <c r="K285" s="41"/>
      <c r="L285" s="42"/>
      <c r="M285" s="42"/>
      <c r="N285" s="42"/>
      <c r="O285" s="43"/>
      <c r="P285" s="43"/>
      <c r="Q285" s="43"/>
      <c r="R285" s="43"/>
    </row>
    <row r="286" spans="1:18" x14ac:dyDescent="0.2">
      <c r="A286" s="47" t="s">
        <v>1331</v>
      </c>
      <c r="B286" s="45"/>
      <c r="C286" s="45">
        <v>117</v>
      </c>
      <c r="D286" s="45">
        <v>117</v>
      </c>
      <c r="E286" s="44"/>
      <c r="F286" s="44"/>
      <c r="G286" s="44">
        <v>6.5</v>
      </c>
      <c r="H286" s="44">
        <v>6.5</v>
      </c>
      <c r="I286" s="44">
        <v>3.25</v>
      </c>
      <c r="J286" s="44">
        <v>3.25</v>
      </c>
      <c r="K286" s="41"/>
      <c r="L286" s="42"/>
      <c r="M286" s="42"/>
      <c r="N286" s="42"/>
      <c r="O286" s="43"/>
      <c r="P286" s="43"/>
      <c r="Q286" s="43"/>
      <c r="R286" s="43"/>
    </row>
    <row r="287" spans="1:18" x14ac:dyDescent="0.2">
      <c r="A287" s="47" t="s">
        <v>1330</v>
      </c>
      <c r="B287" s="45"/>
      <c r="C287" s="45">
        <v>117</v>
      </c>
      <c r="D287" s="45">
        <v>117</v>
      </c>
      <c r="E287" s="44"/>
      <c r="F287" s="44"/>
      <c r="G287" s="44">
        <v>6.5</v>
      </c>
      <c r="H287" s="44">
        <v>6.5</v>
      </c>
      <c r="I287" s="44">
        <v>3.25</v>
      </c>
      <c r="J287" s="44">
        <v>3.25</v>
      </c>
      <c r="K287" s="41"/>
      <c r="L287" s="42"/>
      <c r="M287" s="42"/>
      <c r="N287" s="42"/>
      <c r="O287" s="43"/>
      <c r="P287" s="43"/>
      <c r="Q287" s="43"/>
      <c r="R287" s="43"/>
    </row>
    <row r="288" spans="1:18" x14ac:dyDescent="0.2">
      <c r="A288" s="47" t="s">
        <v>1329</v>
      </c>
      <c r="B288" s="45">
        <v>39</v>
      </c>
      <c r="C288" s="45"/>
      <c r="D288" s="45">
        <v>39</v>
      </c>
      <c r="E288" s="44">
        <v>2.17</v>
      </c>
      <c r="F288" s="44">
        <v>2.17</v>
      </c>
      <c r="G288" s="44"/>
      <c r="H288" s="44"/>
      <c r="I288" s="44">
        <v>1.08</v>
      </c>
      <c r="J288" s="44">
        <v>1.08</v>
      </c>
      <c r="K288" s="41"/>
      <c r="L288" s="42"/>
      <c r="M288" s="42"/>
      <c r="N288" s="42"/>
      <c r="O288" s="43"/>
      <c r="P288" s="43"/>
      <c r="Q288" s="43"/>
      <c r="R288" s="43"/>
    </row>
    <row r="289" spans="1:18" x14ac:dyDescent="0.2">
      <c r="A289" s="47" t="s">
        <v>1328</v>
      </c>
      <c r="B289" s="45">
        <v>66</v>
      </c>
      <c r="C289" s="45"/>
      <c r="D289" s="45">
        <v>66</v>
      </c>
      <c r="E289" s="44">
        <v>3.67</v>
      </c>
      <c r="F289" s="44">
        <v>3.67</v>
      </c>
      <c r="G289" s="44"/>
      <c r="H289" s="44"/>
      <c r="I289" s="44">
        <v>1.83</v>
      </c>
      <c r="J289" s="44">
        <v>1.83</v>
      </c>
      <c r="K289" s="41"/>
      <c r="L289" s="42"/>
      <c r="M289" s="42"/>
      <c r="N289" s="42"/>
      <c r="O289" s="43"/>
      <c r="P289" s="43"/>
      <c r="Q289" s="43"/>
      <c r="R289" s="43"/>
    </row>
    <row r="290" spans="1:18" x14ac:dyDescent="0.2">
      <c r="A290" s="47" t="s">
        <v>1327</v>
      </c>
      <c r="B290" s="45"/>
      <c r="C290" s="45">
        <v>15</v>
      </c>
      <c r="D290" s="45">
        <v>15</v>
      </c>
      <c r="E290" s="44"/>
      <c r="F290" s="44"/>
      <c r="G290" s="44">
        <v>0.83</v>
      </c>
      <c r="H290" s="44">
        <v>0.83</v>
      </c>
      <c r="I290" s="44">
        <v>0.42</v>
      </c>
      <c r="J290" s="44">
        <v>0.42</v>
      </c>
      <c r="K290" s="41"/>
      <c r="L290" s="42"/>
      <c r="M290" s="42"/>
      <c r="N290" s="42"/>
      <c r="O290" s="43"/>
      <c r="P290" s="43"/>
      <c r="Q290" s="43"/>
      <c r="R290" s="43"/>
    </row>
    <row r="291" spans="1:18" x14ac:dyDescent="0.2">
      <c r="A291" s="47" t="s">
        <v>1326</v>
      </c>
      <c r="B291" s="45"/>
      <c r="C291" s="45">
        <v>36</v>
      </c>
      <c r="D291" s="45">
        <v>36</v>
      </c>
      <c r="E291" s="44"/>
      <c r="F291" s="44"/>
      <c r="G291" s="44">
        <v>2</v>
      </c>
      <c r="H291" s="44">
        <v>2</v>
      </c>
      <c r="I291" s="44">
        <v>1</v>
      </c>
      <c r="J291" s="44">
        <v>1</v>
      </c>
      <c r="K291" s="41"/>
      <c r="L291" s="42"/>
      <c r="M291" s="42"/>
      <c r="N291" s="42"/>
      <c r="O291" s="43"/>
      <c r="P291" s="43"/>
      <c r="Q291" s="43"/>
      <c r="R291" s="43"/>
    </row>
    <row r="292" spans="1:18" x14ac:dyDescent="0.2">
      <c r="A292" s="47" t="s">
        <v>1325</v>
      </c>
      <c r="B292" s="45">
        <v>69</v>
      </c>
      <c r="C292" s="45"/>
      <c r="D292" s="45">
        <v>69</v>
      </c>
      <c r="E292" s="44">
        <v>3.83</v>
      </c>
      <c r="F292" s="44">
        <v>3.83</v>
      </c>
      <c r="G292" s="44"/>
      <c r="H292" s="44"/>
      <c r="I292" s="44">
        <v>1.92</v>
      </c>
      <c r="J292" s="44">
        <v>1.92</v>
      </c>
      <c r="K292" s="41"/>
      <c r="L292" s="42"/>
      <c r="M292" s="42"/>
      <c r="N292" s="42"/>
      <c r="O292" s="43"/>
      <c r="P292" s="43"/>
      <c r="Q292" s="43"/>
      <c r="R292" s="43"/>
    </row>
    <row r="293" spans="1:18" x14ac:dyDescent="0.2">
      <c r="A293" s="47" t="s">
        <v>1324</v>
      </c>
      <c r="B293" s="45">
        <v>111</v>
      </c>
      <c r="C293" s="45"/>
      <c r="D293" s="45">
        <v>111</v>
      </c>
      <c r="E293" s="44">
        <v>6.17</v>
      </c>
      <c r="F293" s="44">
        <v>6.17</v>
      </c>
      <c r="G293" s="44"/>
      <c r="H293" s="44"/>
      <c r="I293" s="44">
        <v>3.08</v>
      </c>
      <c r="J293" s="44">
        <v>3.08</v>
      </c>
      <c r="K293" s="41"/>
      <c r="L293" s="42"/>
      <c r="M293" s="42"/>
      <c r="N293" s="42"/>
      <c r="O293" s="43"/>
      <c r="P293" s="43"/>
      <c r="Q293" s="43"/>
      <c r="R293" s="43"/>
    </row>
    <row r="294" spans="1:18" x14ac:dyDescent="0.2">
      <c r="A294" s="47" t="s">
        <v>1323</v>
      </c>
      <c r="B294" s="45">
        <v>78</v>
      </c>
      <c r="C294" s="45"/>
      <c r="D294" s="45">
        <v>78</v>
      </c>
      <c r="E294" s="44">
        <v>4.33</v>
      </c>
      <c r="F294" s="44">
        <v>4.33</v>
      </c>
      <c r="G294" s="44"/>
      <c r="H294" s="44"/>
      <c r="I294" s="44">
        <v>2.17</v>
      </c>
      <c r="J294" s="44">
        <v>2.17</v>
      </c>
      <c r="K294" s="41"/>
      <c r="L294" s="42"/>
      <c r="M294" s="42"/>
      <c r="N294" s="42"/>
      <c r="O294" s="43"/>
      <c r="P294" s="43"/>
      <c r="Q294" s="43"/>
      <c r="R294" s="43"/>
    </row>
    <row r="295" spans="1:18" x14ac:dyDescent="0.2">
      <c r="A295" s="47" t="s">
        <v>1322</v>
      </c>
      <c r="B295" s="45"/>
      <c r="C295" s="45">
        <v>69</v>
      </c>
      <c r="D295" s="45">
        <v>69</v>
      </c>
      <c r="E295" s="44"/>
      <c r="F295" s="44"/>
      <c r="G295" s="44">
        <v>3.83</v>
      </c>
      <c r="H295" s="44">
        <v>3.83</v>
      </c>
      <c r="I295" s="44">
        <v>1.92</v>
      </c>
      <c r="J295" s="44">
        <v>1.92</v>
      </c>
      <c r="K295" s="41"/>
      <c r="L295" s="42"/>
      <c r="M295" s="42"/>
      <c r="N295" s="42"/>
      <c r="O295" s="43"/>
      <c r="P295" s="43"/>
      <c r="Q295" s="43"/>
      <c r="R295" s="43"/>
    </row>
    <row r="296" spans="1:18" x14ac:dyDescent="0.2">
      <c r="A296" s="47" t="s">
        <v>1321</v>
      </c>
      <c r="B296" s="45">
        <v>75</v>
      </c>
      <c r="C296" s="45"/>
      <c r="D296" s="45">
        <v>75</v>
      </c>
      <c r="E296" s="44">
        <v>4.17</v>
      </c>
      <c r="F296" s="44">
        <v>4.17</v>
      </c>
      <c r="G296" s="44"/>
      <c r="H296" s="44"/>
      <c r="I296" s="44">
        <v>2.08</v>
      </c>
      <c r="J296" s="44">
        <v>2.08</v>
      </c>
      <c r="K296" s="41"/>
      <c r="L296" s="42"/>
      <c r="M296" s="42"/>
      <c r="N296" s="42"/>
      <c r="O296" s="43"/>
      <c r="P296" s="43"/>
      <c r="Q296" s="43"/>
      <c r="R296" s="43"/>
    </row>
    <row r="297" spans="1:18" x14ac:dyDescent="0.2">
      <c r="A297" s="47" t="s">
        <v>1320</v>
      </c>
      <c r="B297" s="45"/>
      <c r="C297" s="45">
        <v>69</v>
      </c>
      <c r="D297" s="45">
        <v>69</v>
      </c>
      <c r="E297" s="44"/>
      <c r="F297" s="44"/>
      <c r="G297" s="44">
        <v>3.83</v>
      </c>
      <c r="H297" s="44">
        <v>3.83</v>
      </c>
      <c r="I297" s="44">
        <v>1.92</v>
      </c>
      <c r="J297" s="44">
        <v>1.92</v>
      </c>
      <c r="K297" s="41"/>
      <c r="L297" s="42"/>
      <c r="M297" s="42"/>
      <c r="N297" s="42"/>
      <c r="O297" s="43"/>
      <c r="P297" s="43"/>
      <c r="Q297" s="43"/>
      <c r="R297" s="43"/>
    </row>
    <row r="298" spans="1:18" x14ac:dyDescent="0.2">
      <c r="A298" s="47" t="s">
        <v>1319</v>
      </c>
      <c r="B298" s="45"/>
      <c r="C298" s="45">
        <v>69</v>
      </c>
      <c r="D298" s="45">
        <v>69</v>
      </c>
      <c r="E298" s="44"/>
      <c r="F298" s="44"/>
      <c r="G298" s="44">
        <v>3.83</v>
      </c>
      <c r="H298" s="44">
        <v>3.83</v>
      </c>
      <c r="I298" s="44">
        <v>1.92</v>
      </c>
      <c r="J298" s="44">
        <v>1.92</v>
      </c>
      <c r="K298" s="41"/>
      <c r="L298" s="42"/>
      <c r="M298" s="42"/>
      <c r="N298" s="42"/>
      <c r="O298" s="43"/>
      <c r="P298" s="43"/>
      <c r="Q298" s="43"/>
      <c r="R298" s="43"/>
    </row>
    <row r="299" spans="1:18" x14ac:dyDescent="0.2">
      <c r="A299" s="47" t="s">
        <v>1318</v>
      </c>
      <c r="B299" s="45"/>
      <c r="C299" s="45">
        <v>69</v>
      </c>
      <c r="D299" s="45">
        <v>69</v>
      </c>
      <c r="E299" s="44"/>
      <c r="F299" s="44"/>
      <c r="G299" s="44">
        <v>3.83</v>
      </c>
      <c r="H299" s="44">
        <v>3.83</v>
      </c>
      <c r="I299" s="44">
        <v>1.92</v>
      </c>
      <c r="J299" s="44">
        <v>1.92</v>
      </c>
      <c r="K299" s="41"/>
      <c r="L299" s="42"/>
      <c r="M299" s="42"/>
      <c r="N299" s="42"/>
      <c r="O299" s="43"/>
      <c r="P299" s="43"/>
      <c r="Q299" s="43"/>
      <c r="R299" s="43"/>
    </row>
    <row r="300" spans="1:18" x14ac:dyDescent="0.2">
      <c r="A300" s="47" t="s">
        <v>1317</v>
      </c>
      <c r="B300" s="45">
        <v>87</v>
      </c>
      <c r="C300" s="45"/>
      <c r="D300" s="45">
        <v>87</v>
      </c>
      <c r="E300" s="44">
        <v>4.83</v>
      </c>
      <c r="F300" s="44">
        <v>4.83</v>
      </c>
      <c r="G300" s="44"/>
      <c r="H300" s="44"/>
      <c r="I300" s="44">
        <v>2.42</v>
      </c>
      <c r="J300" s="44">
        <v>2.42</v>
      </c>
      <c r="K300" s="41"/>
      <c r="L300" s="42"/>
      <c r="M300" s="42"/>
      <c r="N300" s="42"/>
      <c r="O300" s="43"/>
      <c r="P300" s="43"/>
      <c r="Q300" s="43"/>
      <c r="R300" s="43"/>
    </row>
    <row r="301" spans="1:18" x14ac:dyDescent="0.2">
      <c r="A301" s="47" t="s">
        <v>1316</v>
      </c>
      <c r="B301" s="45">
        <v>60</v>
      </c>
      <c r="C301" s="45"/>
      <c r="D301" s="45">
        <v>60</v>
      </c>
      <c r="E301" s="44">
        <v>3.33</v>
      </c>
      <c r="F301" s="44">
        <v>3.33</v>
      </c>
      <c r="G301" s="44"/>
      <c r="H301" s="44"/>
      <c r="I301" s="44">
        <v>1.67</v>
      </c>
      <c r="J301" s="44">
        <v>1.67</v>
      </c>
      <c r="K301" s="41"/>
      <c r="L301" s="42"/>
      <c r="M301" s="42"/>
      <c r="N301" s="42"/>
      <c r="O301" s="43"/>
      <c r="P301" s="43"/>
      <c r="Q301" s="43"/>
      <c r="R301" s="43"/>
    </row>
    <row r="302" spans="1:18" x14ac:dyDescent="0.2">
      <c r="A302" s="47" t="s">
        <v>1315</v>
      </c>
      <c r="B302" s="45"/>
      <c r="C302" s="45">
        <v>57</v>
      </c>
      <c r="D302" s="45">
        <v>57</v>
      </c>
      <c r="E302" s="44"/>
      <c r="F302" s="44"/>
      <c r="G302" s="44">
        <v>3.17</v>
      </c>
      <c r="H302" s="44">
        <v>3.17</v>
      </c>
      <c r="I302" s="44">
        <v>1.58</v>
      </c>
      <c r="J302" s="44">
        <v>1.58</v>
      </c>
      <c r="K302" s="41"/>
      <c r="L302" s="42"/>
      <c r="M302" s="42"/>
      <c r="N302" s="42"/>
      <c r="O302" s="43"/>
      <c r="P302" s="43"/>
      <c r="Q302" s="43"/>
      <c r="R302" s="43"/>
    </row>
    <row r="303" spans="1:18" x14ac:dyDescent="0.2">
      <c r="A303" s="47" t="s">
        <v>1314</v>
      </c>
      <c r="B303" s="45"/>
      <c r="C303" s="45">
        <v>75</v>
      </c>
      <c r="D303" s="45">
        <v>75</v>
      </c>
      <c r="E303" s="44"/>
      <c r="F303" s="44"/>
      <c r="G303" s="44">
        <v>4.17</v>
      </c>
      <c r="H303" s="44">
        <v>4.17</v>
      </c>
      <c r="I303" s="44">
        <v>2.08</v>
      </c>
      <c r="J303" s="44">
        <v>2.08</v>
      </c>
      <c r="K303" s="41"/>
      <c r="L303" s="42"/>
      <c r="M303" s="42"/>
      <c r="N303" s="42"/>
      <c r="O303" s="43"/>
      <c r="P303" s="43"/>
      <c r="Q303" s="43"/>
      <c r="R303" s="43"/>
    </row>
    <row r="304" spans="1:18" x14ac:dyDescent="0.2">
      <c r="A304" s="47" t="s">
        <v>1313</v>
      </c>
      <c r="B304" s="45">
        <v>66</v>
      </c>
      <c r="C304" s="45"/>
      <c r="D304" s="45">
        <v>66</v>
      </c>
      <c r="E304" s="44">
        <v>3.67</v>
      </c>
      <c r="F304" s="44">
        <v>3.67</v>
      </c>
      <c r="G304" s="44"/>
      <c r="H304" s="44"/>
      <c r="I304" s="44">
        <v>1.83</v>
      </c>
      <c r="J304" s="44">
        <v>1.83</v>
      </c>
      <c r="K304" s="41"/>
      <c r="L304" s="42"/>
      <c r="M304" s="42"/>
      <c r="N304" s="42"/>
      <c r="O304" s="43"/>
      <c r="P304" s="43"/>
      <c r="Q304" s="43"/>
      <c r="R304" s="43"/>
    </row>
    <row r="305" spans="1:18" x14ac:dyDescent="0.2">
      <c r="A305" s="47" t="s">
        <v>1312</v>
      </c>
      <c r="B305" s="45">
        <v>66</v>
      </c>
      <c r="C305" s="45"/>
      <c r="D305" s="45">
        <v>66</v>
      </c>
      <c r="E305" s="44">
        <v>3.67</v>
      </c>
      <c r="F305" s="44">
        <v>3.67</v>
      </c>
      <c r="G305" s="44"/>
      <c r="H305" s="44"/>
      <c r="I305" s="44">
        <v>1.83</v>
      </c>
      <c r="J305" s="44">
        <v>1.83</v>
      </c>
      <c r="K305" s="41"/>
      <c r="L305" s="42"/>
      <c r="M305" s="42"/>
      <c r="N305" s="42"/>
      <c r="O305" s="43"/>
      <c r="P305" s="43"/>
      <c r="Q305" s="43"/>
      <c r="R305" s="43"/>
    </row>
    <row r="306" spans="1:18" x14ac:dyDescent="0.2">
      <c r="A306" s="47" t="s">
        <v>1311</v>
      </c>
      <c r="B306" s="45">
        <v>22</v>
      </c>
      <c r="C306" s="45"/>
      <c r="D306" s="45">
        <v>22</v>
      </c>
      <c r="E306" s="44">
        <v>1.22</v>
      </c>
      <c r="F306" s="44">
        <v>1.22</v>
      </c>
      <c r="G306" s="44"/>
      <c r="H306" s="44"/>
      <c r="I306" s="44">
        <v>0.61</v>
      </c>
      <c r="J306" s="44">
        <v>0.61</v>
      </c>
      <c r="K306" s="41"/>
      <c r="L306" s="42"/>
      <c r="M306" s="42"/>
      <c r="N306" s="42"/>
      <c r="O306" s="43"/>
      <c r="P306" s="43"/>
      <c r="Q306" s="43"/>
      <c r="R306" s="43"/>
    </row>
    <row r="307" spans="1:18" x14ac:dyDescent="0.2">
      <c r="A307" s="47" t="s">
        <v>1283</v>
      </c>
      <c r="B307" s="45"/>
      <c r="C307" s="45">
        <v>126</v>
      </c>
      <c r="D307" s="45">
        <v>126</v>
      </c>
      <c r="E307" s="44"/>
      <c r="F307" s="44"/>
      <c r="G307" s="44">
        <v>7</v>
      </c>
      <c r="H307" s="44">
        <v>7</v>
      </c>
      <c r="I307" s="44">
        <v>3.5</v>
      </c>
      <c r="J307" s="44">
        <v>3.5</v>
      </c>
      <c r="K307" s="41"/>
      <c r="L307" s="42"/>
      <c r="M307" s="42"/>
      <c r="N307" s="42"/>
      <c r="O307" s="43"/>
      <c r="P307" s="43"/>
      <c r="Q307" s="43"/>
      <c r="R307" s="43"/>
    </row>
    <row r="308" spans="1:18" x14ac:dyDescent="0.2">
      <c r="A308" s="47" t="s">
        <v>1285</v>
      </c>
      <c r="B308" s="45"/>
      <c r="C308" s="45">
        <v>72</v>
      </c>
      <c r="D308" s="45">
        <v>72</v>
      </c>
      <c r="E308" s="44"/>
      <c r="F308" s="44"/>
      <c r="G308" s="44">
        <v>4</v>
      </c>
      <c r="H308" s="44">
        <v>4</v>
      </c>
      <c r="I308" s="44">
        <v>2</v>
      </c>
      <c r="J308" s="44">
        <v>2</v>
      </c>
      <c r="K308" s="41"/>
      <c r="L308" s="42"/>
      <c r="M308" s="42"/>
      <c r="N308" s="42"/>
      <c r="O308" s="43"/>
      <c r="P308" s="43"/>
      <c r="Q308" s="43"/>
      <c r="R308" s="43"/>
    </row>
    <row r="309" spans="1:18" x14ac:dyDescent="0.2">
      <c r="A309" s="64" t="s">
        <v>1310</v>
      </c>
      <c r="B309" s="74">
        <v>732</v>
      </c>
      <c r="C309" s="74">
        <v>571</v>
      </c>
      <c r="D309" s="69">
        <v>1303</v>
      </c>
      <c r="E309" s="70">
        <v>40.68</v>
      </c>
      <c r="F309" s="70">
        <v>40.68</v>
      </c>
      <c r="G309" s="70">
        <v>31.71</v>
      </c>
      <c r="H309" s="70">
        <v>31.71</v>
      </c>
      <c r="I309" s="70">
        <v>36.19</v>
      </c>
      <c r="J309" s="70">
        <v>36.19</v>
      </c>
      <c r="K309" s="71"/>
      <c r="L309" s="72"/>
      <c r="M309" s="72"/>
      <c r="N309" s="72"/>
      <c r="O309" s="73"/>
      <c r="P309" s="73"/>
      <c r="Q309" s="73"/>
      <c r="R309" s="73"/>
    </row>
    <row r="310" spans="1:18" x14ac:dyDescent="0.2">
      <c r="A310" s="47" t="s">
        <v>1309</v>
      </c>
      <c r="B310" s="45">
        <v>18</v>
      </c>
      <c r="C310" s="45"/>
      <c r="D310" s="45">
        <v>18</v>
      </c>
      <c r="E310" s="44">
        <v>1</v>
      </c>
      <c r="F310" s="44">
        <v>1</v>
      </c>
      <c r="G310" s="44"/>
      <c r="H310" s="44"/>
      <c r="I310" s="44">
        <v>0.5</v>
      </c>
      <c r="J310" s="44">
        <v>0.5</v>
      </c>
      <c r="K310" s="41"/>
      <c r="L310" s="42"/>
      <c r="M310" s="42"/>
      <c r="N310" s="42"/>
      <c r="O310" s="43"/>
      <c r="P310" s="43"/>
      <c r="Q310" s="43"/>
      <c r="R310" s="43"/>
    </row>
    <row r="311" spans="1:18" x14ac:dyDescent="0.2">
      <c r="A311" s="47" t="s">
        <v>1308</v>
      </c>
      <c r="B311" s="45"/>
      <c r="C311" s="45">
        <v>15</v>
      </c>
      <c r="D311" s="45">
        <v>15</v>
      </c>
      <c r="E311" s="44"/>
      <c r="F311" s="44"/>
      <c r="G311" s="44">
        <v>0.83</v>
      </c>
      <c r="H311" s="44">
        <v>0.83</v>
      </c>
      <c r="I311" s="44">
        <v>0.42</v>
      </c>
      <c r="J311" s="44">
        <v>0.42</v>
      </c>
      <c r="K311" s="41"/>
      <c r="L311" s="42"/>
      <c r="M311" s="42"/>
      <c r="N311" s="42"/>
      <c r="O311" s="43"/>
      <c r="P311" s="43"/>
      <c r="Q311" s="43"/>
      <c r="R311" s="43"/>
    </row>
    <row r="312" spans="1:18" x14ac:dyDescent="0.2">
      <c r="A312" s="47" t="s">
        <v>1307</v>
      </c>
      <c r="B312" s="45"/>
      <c r="C312" s="45">
        <v>15</v>
      </c>
      <c r="D312" s="45">
        <v>15</v>
      </c>
      <c r="E312" s="44"/>
      <c r="F312" s="44"/>
      <c r="G312" s="44">
        <v>0.83</v>
      </c>
      <c r="H312" s="44">
        <v>0.83</v>
      </c>
      <c r="I312" s="44">
        <v>0.42</v>
      </c>
      <c r="J312" s="44">
        <v>0.42</v>
      </c>
      <c r="K312" s="41"/>
      <c r="L312" s="42"/>
      <c r="M312" s="42"/>
      <c r="N312" s="42"/>
      <c r="O312" s="43"/>
      <c r="P312" s="43"/>
      <c r="Q312" s="43"/>
      <c r="R312" s="43"/>
    </row>
    <row r="313" spans="1:18" x14ac:dyDescent="0.2">
      <c r="A313" s="47" t="s">
        <v>1306</v>
      </c>
      <c r="B313" s="45">
        <v>18</v>
      </c>
      <c r="C313" s="45"/>
      <c r="D313" s="45">
        <v>18</v>
      </c>
      <c r="E313" s="44">
        <v>1</v>
      </c>
      <c r="F313" s="44">
        <v>1</v>
      </c>
      <c r="G313" s="44"/>
      <c r="H313" s="44"/>
      <c r="I313" s="44">
        <v>0.5</v>
      </c>
      <c r="J313" s="44">
        <v>0.5</v>
      </c>
      <c r="K313" s="41"/>
      <c r="L313" s="42"/>
      <c r="M313" s="42"/>
      <c r="N313" s="42"/>
      <c r="O313" s="43"/>
      <c r="P313" s="43"/>
      <c r="Q313" s="43"/>
      <c r="R313" s="43"/>
    </row>
    <row r="314" spans="1:18" x14ac:dyDescent="0.2">
      <c r="A314" s="47" t="s">
        <v>1305</v>
      </c>
      <c r="B314" s="45"/>
      <c r="C314" s="45">
        <v>15</v>
      </c>
      <c r="D314" s="45">
        <v>15</v>
      </c>
      <c r="E314" s="44"/>
      <c r="F314" s="44"/>
      <c r="G314" s="44">
        <v>0.83</v>
      </c>
      <c r="H314" s="44">
        <v>0.83</v>
      </c>
      <c r="I314" s="44">
        <v>0.42</v>
      </c>
      <c r="J314" s="44">
        <v>0.42</v>
      </c>
      <c r="K314" s="41"/>
      <c r="L314" s="42"/>
      <c r="M314" s="42"/>
      <c r="N314" s="42"/>
      <c r="O314" s="43"/>
      <c r="P314" s="43"/>
      <c r="Q314" s="43"/>
      <c r="R314" s="43"/>
    </row>
    <row r="315" spans="1:18" x14ac:dyDescent="0.2">
      <c r="A315" s="47" t="s">
        <v>1304</v>
      </c>
      <c r="B315" s="45"/>
      <c r="C315" s="45">
        <v>15</v>
      </c>
      <c r="D315" s="45">
        <v>15</v>
      </c>
      <c r="E315" s="44"/>
      <c r="F315" s="44"/>
      <c r="G315" s="44">
        <v>0.83</v>
      </c>
      <c r="H315" s="44">
        <v>0.83</v>
      </c>
      <c r="I315" s="44">
        <v>0.42</v>
      </c>
      <c r="J315" s="44">
        <v>0.42</v>
      </c>
      <c r="K315" s="41"/>
      <c r="L315" s="42"/>
      <c r="M315" s="42"/>
      <c r="N315" s="42"/>
      <c r="O315" s="43"/>
      <c r="P315" s="43"/>
      <c r="Q315" s="43"/>
      <c r="R315" s="43"/>
    </row>
    <row r="316" spans="1:18" x14ac:dyDescent="0.2">
      <c r="A316" s="47" t="s">
        <v>1303</v>
      </c>
      <c r="B316" s="45"/>
      <c r="C316" s="45">
        <v>15</v>
      </c>
      <c r="D316" s="45">
        <v>15</v>
      </c>
      <c r="E316" s="44"/>
      <c r="F316" s="44"/>
      <c r="G316" s="44">
        <v>0.83</v>
      </c>
      <c r="H316" s="44">
        <v>0.83</v>
      </c>
      <c r="I316" s="44">
        <v>0.42</v>
      </c>
      <c r="J316" s="44">
        <v>0.42</v>
      </c>
      <c r="K316" s="41"/>
      <c r="L316" s="42"/>
      <c r="M316" s="42"/>
      <c r="N316" s="42"/>
      <c r="O316" s="43"/>
      <c r="P316" s="43"/>
      <c r="Q316" s="43"/>
      <c r="R316" s="43"/>
    </row>
    <row r="317" spans="1:18" x14ac:dyDescent="0.2">
      <c r="A317" s="47" t="s">
        <v>1302</v>
      </c>
      <c r="B317" s="45">
        <v>3</v>
      </c>
      <c r="C317" s="45"/>
      <c r="D317" s="45">
        <v>3</v>
      </c>
      <c r="E317" s="44">
        <v>0.17</v>
      </c>
      <c r="F317" s="44">
        <v>0.17</v>
      </c>
      <c r="G317" s="44"/>
      <c r="H317" s="44"/>
      <c r="I317" s="44">
        <v>0.08</v>
      </c>
      <c r="J317" s="44">
        <v>0.08</v>
      </c>
      <c r="K317" s="41"/>
      <c r="L317" s="42"/>
      <c r="M317" s="42"/>
      <c r="N317" s="42"/>
      <c r="O317" s="43"/>
      <c r="P317" s="43"/>
      <c r="Q317" s="43"/>
      <c r="R317" s="43"/>
    </row>
    <row r="318" spans="1:18" x14ac:dyDescent="0.2">
      <c r="A318" s="47" t="s">
        <v>1301</v>
      </c>
      <c r="B318" s="45"/>
      <c r="C318" s="45">
        <v>75</v>
      </c>
      <c r="D318" s="45">
        <v>75</v>
      </c>
      <c r="E318" s="44"/>
      <c r="F318" s="44"/>
      <c r="G318" s="44">
        <v>4.17</v>
      </c>
      <c r="H318" s="44">
        <v>4.17</v>
      </c>
      <c r="I318" s="44">
        <v>2.08</v>
      </c>
      <c r="J318" s="44">
        <v>2.08</v>
      </c>
      <c r="K318" s="41"/>
      <c r="L318" s="42"/>
      <c r="M318" s="42"/>
      <c r="N318" s="42"/>
      <c r="O318" s="43"/>
      <c r="P318" s="43"/>
      <c r="Q318" s="43"/>
      <c r="R318" s="43"/>
    </row>
    <row r="319" spans="1:18" x14ac:dyDescent="0.2">
      <c r="A319" s="47" t="s">
        <v>1300</v>
      </c>
      <c r="B319" s="45">
        <v>78</v>
      </c>
      <c r="C319" s="45"/>
      <c r="D319" s="45">
        <v>78</v>
      </c>
      <c r="E319" s="44">
        <v>4.33</v>
      </c>
      <c r="F319" s="44">
        <v>4.33</v>
      </c>
      <c r="G319" s="44"/>
      <c r="H319" s="44"/>
      <c r="I319" s="44">
        <v>2.17</v>
      </c>
      <c r="J319" s="44">
        <v>2.17</v>
      </c>
      <c r="K319" s="41"/>
      <c r="L319" s="42"/>
      <c r="M319" s="42"/>
      <c r="N319" s="42"/>
      <c r="O319" s="43"/>
      <c r="P319" s="43"/>
      <c r="Q319" s="43"/>
      <c r="R319" s="43"/>
    </row>
    <row r="320" spans="1:18" x14ac:dyDescent="0.2">
      <c r="A320" s="47" t="s">
        <v>1299</v>
      </c>
      <c r="B320" s="45"/>
      <c r="C320" s="45">
        <v>75</v>
      </c>
      <c r="D320" s="45">
        <v>75</v>
      </c>
      <c r="E320" s="44"/>
      <c r="F320" s="44"/>
      <c r="G320" s="44">
        <v>4.17</v>
      </c>
      <c r="H320" s="44">
        <v>4.17</v>
      </c>
      <c r="I320" s="44">
        <v>2.08</v>
      </c>
      <c r="J320" s="44">
        <v>2.08</v>
      </c>
      <c r="K320" s="41"/>
      <c r="L320" s="42"/>
      <c r="M320" s="42"/>
      <c r="N320" s="42"/>
      <c r="O320" s="43"/>
      <c r="P320" s="43"/>
      <c r="Q320" s="43"/>
      <c r="R320" s="43"/>
    </row>
    <row r="321" spans="1:18" x14ac:dyDescent="0.2">
      <c r="A321" s="47" t="s">
        <v>1298</v>
      </c>
      <c r="B321" s="45">
        <v>39</v>
      </c>
      <c r="C321" s="45"/>
      <c r="D321" s="45">
        <v>39</v>
      </c>
      <c r="E321" s="44">
        <v>2.17</v>
      </c>
      <c r="F321" s="44">
        <v>2.17</v>
      </c>
      <c r="G321" s="44"/>
      <c r="H321" s="44"/>
      <c r="I321" s="44">
        <v>1.08</v>
      </c>
      <c r="J321" s="44">
        <v>1.08</v>
      </c>
      <c r="K321" s="41"/>
      <c r="L321" s="42"/>
      <c r="M321" s="42"/>
      <c r="N321" s="42"/>
      <c r="O321" s="43"/>
      <c r="P321" s="43"/>
      <c r="Q321" s="43"/>
      <c r="R321" s="43"/>
    </row>
    <row r="322" spans="1:18" x14ac:dyDescent="0.2">
      <c r="A322" s="47" t="s">
        <v>1297</v>
      </c>
      <c r="B322" s="45">
        <v>78</v>
      </c>
      <c r="C322" s="45"/>
      <c r="D322" s="45">
        <v>78</v>
      </c>
      <c r="E322" s="44">
        <v>4.33</v>
      </c>
      <c r="F322" s="44">
        <v>4.33</v>
      </c>
      <c r="G322" s="44"/>
      <c r="H322" s="44"/>
      <c r="I322" s="44">
        <v>2.17</v>
      </c>
      <c r="J322" s="44">
        <v>2.17</v>
      </c>
      <c r="K322" s="41"/>
      <c r="L322" s="42"/>
      <c r="M322" s="42"/>
      <c r="N322" s="42"/>
      <c r="O322" s="43"/>
      <c r="P322" s="43"/>
      <c r="Q322" s="43"/>
      <c r="R322" s="43"/>
    </row>
    <row r="323" spans="1:18" x14ac:dyDescent="0.2">
      <c r="A323" s="47" t="s">
        <v>1296</v>
      </c>
      <c r="B323" s="45">
        <v>75</v>
      </c>
      <c r="C323" s="45"/>
      <c r="D323" s="45">
        <v>75</v>
      </c>
      <c r="E323" s="44">
        <v>4.17</v>
      </c>
      <c r="F323" s="44">
        <v>4.17</v>
      </c>
      <c r="G323" s="44"/>
      <c r="H323" s="44"/>
      <c r="I323" s="44">
        <v>2.08</v>
      </c>
      <c r="J323" s="44">
        <v>2.08</v>
      </c>
      <c r="K323" s="41"/>
      <c r="L323" s="42"/>
      <c r="M323" s="42"/>
      <c r="N323" s="42"/>
      <c r="O323" s="43"/>
      <c r="P323" s="43"/>
      <c r="Q323" s="43"/>
      <c r="R323" s="43"/>
    </row>
    <row r="324" spans="1:18" x14ac:dyDescent="0.2">
      <c r="A324" s="47" t="s">
        <v>1295</v>
      </c>
      <c r="B324" s="45"/>
      <c r="C324" s="45">
        <v>78</v>
      </c>
      <c r="D324" s="45">
        <v>78</v>
      </c>
      <c r="E324" s="44"/>
      <c r="F324" s="44"/>
      <c r="G324" s="44">
        <v>4.33</v>
      </c>
      <c r="H324" s="44">
        <v>4.33</v>
      </c>
      <c r="I324" s="44">
        <v>2.17</v>
      </c>
      <c r="J324" s="44">
        <v>2.17</v>
      </c>
      <c r="K324" s="41"/>
      <c r="L324" s="42"/>
      <c r="M324" s="42"/>
      <c r="N324" s="42"/>
      <c r="O324" s="43"/>
      <c r="P324" s="43"/>
      <c r="Q324" s="43"/>
      <c r="R324" s="43"/>
    </row>
    <row r="325" spans="1:18" x14ac:dyDescent="0.2">
      <c r="A325" s="47" t="s">
        <v>1294</v>
      </c>
      <c r="B325" s="45">
        <v>45</v>
      </c>
      <c r="C325" s="45"/>
      <c r="D325" s="45">
        <v>45</v>
      </c>
      <c r="E325" s="44">
        <v>2.5</v>
      </c>
      <c r="F325" s="44">
        <v>2.5</v>
      </c>
      <c r="G325" s="44"/>
      <c r="H325" s="44"/>
      <c r="I325" s="44">
        <v>1.25</v>
      </c>
      <c r="J325" s="44">
        <v>1.25</v>
      </c>
      <c r="K325" s="41"/>
      <c r="L325" s="42"/>
      <c r="M325" s="42"/>
      <c r="N325" s="42"/>
      <c r="O325" s="43"/>
      <c r="P325" s="43"/>
      <c r="Q325" s="43"/>
      <c r="R325" s="43"/>
    </row>
    <row r="326" spans="1:18" x14ac:dyDescent="0.2">
      <c r="A326" s="47" t="s">
        <v>1293</v>
      </c>
      <c r="B326" s="45">
        <v>75</v>
      </c>
      <c r="C326" s="45"/>
      <c r="D326" s="45">
        <v>75</v>
      </c>
      <c r="E326" s="44">
        <v>4.17</v>
      </c>
      <c r="F326" s="44">
        <v>4.17</v>
      </c>
      <c r="G326" s="44"/>
      <c r="H326" s="44"/>
      <c r="I326" s="44">
        <v>2.08</v>
      </c>
      <c r="J326" s="44">
        <v>2.08</v>
      </c>
      <c r="K326" s="41"/>
      <c r="L326" s="42"/>
      <c r="M326" s="42"/>
      <c r="N326" s="42"/>
      <c r="O326" s="43"/>
      <c r="P326" s="43"/>
      <c r="Q326" s="43"/>
      <c r="R326" s="43"/>
    </row>
    <row r="327" spans="1:18" x14ac:dyDescent="0.2">
      <c r="A327" s="47" t="s">
        <v>1292</v>
      </c>
      <c r="B327" s="45"/>
      <c r="C327" s="45">
        <v>75</v>
      </c>
      <c r="D327" s="45">
        <v>75</v>
      </c>
      <c r="E327" s="44"/>
      <c r="F327" s="44"/>
      <c r="G327" s="44">
        <v>4.17</v>
      </c>
      <c r="H327" s="44">
        <v>4.17</v>
      </c>
      <c r="I327" s="44">
        <v>2.08</v>
      </c>
      <c r="J327" s="44">
        <v>2.08</v>
      </c>
      <c r="K327" s="41"/>
      <c r="L327" s="42"/>
      <c r="M327" s="42"/>
      <c r="N327" s="42"/>
      <c r="O327" s="43"/>
      <c r="P327" s="43"/>
      <c r="Q327" s="43"/>
      <c r="R327" s="43"/>
    </row>
    <row r="328" spans="1:18" x14ac:dyDescent="0.2">
      <c r="A328" s="47" t="s">
        <v>1291</v>
      </c>
      <c r="B328" s="45">
        <v>84</v>
      </c>
      <c r="C328" s="45"/>
      <c r="D328" s="45">
        <v>84</v>
      </c>
      <c r="E328" s="44">
        <v>4.67</v>
      </c>
      <c r="F328" s="44">
        <v>4.67</v>
      </c>
      <c r="G328" s="44"/>
      <c r="H328" s="44"/>
      <c r="I328" s="44">
        <v>2.33</v>
      </c>
      <c r="J328" s="44">
        <v>2.33</v>
      </c>
      <c r="K328" s="41"/>
      <c r="L328" s="42"/>
      <c r="M328" s="42"/>
      <c r="N328" s="42"/>
      <c r="O328" s="43"/>
      <c r="P328" s="43"/>
      <c r="Q328" s="43"/>
      <c r="R328" s="43"/>
    </row>
    <row r="329" spans="1:18" x14ac:dyDescent="0.2">
      <c r="A329" s="47" t="s">
        <v>1290</v>
      </c>
      <c r="B329" s="45">
        <v>54</v>
      </c>
      <c r="C329" s="45"/>
      <c r="D329" s="45">
        <v>54</v>
      </c>
      <c r="E329" s="44">
        <v>3</v>
      </c>
      <c r="F329" s="44">
        <v>3</v>
      </c>
      <c r="G329" s="44"/>
      <c r="H329" s="44"/>
      <c r="I329" s="44">
        <v>1.5</v>
      </c>
      <c r="J329" s="44">
        <v>1.5</v>
      </c>
      <c r="K329" s="41"/>
      <c r="L329" s="42"/>
      <c r="M329" s="42"/>
      <c r="N329" s="42"/>
      <c r="O329" s="43"/>
      <c r="P329" s="43"/>
      <c r="Q329" s="43"/>
      <c r="R329" s="43"/>
    </row>
    <row r="330" spans="1:18" x14ac:dyDescent="0.2">
      <c r="A330" s="47" t="s">
        <v>1289</v>
      </c>
      <c r="B330" s="45">
        <v>84</v>
      </c>
      <c r="C330" s="45"/>
      <c r="D330" s="45">
        <v>84</v>
      </c>
      <c r="E330" s="44">
        <v>4.67</v>
      </c>
      <c r="F330" s="44">
        <v>4.67</v>
      </c>
      <c r="G330" s="44"/>
      <c r="H330" s="44"/>
      <c r="I330" s="44">
        <v>2.33</v>
      </c>
      <c r="J330" s="44">
        <v>2.33</v>
      </c>
      <c r="K330" s="41"/>
      <c r="L330" s="42"/>
      <c r="M330" s="42"/>
      <c r="N330" s="42"/>
      <c r="O330" s="43"/>
      <c r="P330" s="43"/>
      <c r="Q330" s="43"/>
      <c r="R330" s="43"/>
    </row>
    <row r="331" spans="1:18" x14ac:dyDescent="0.2">
      <c r="A331" s="47" t="s">
        <v>1288</v>
      </c>
      <c r="B331" s="45"/>
      <c r="C331" s="45">
        <v>25</v>
      </c>
      <c r="D331" s="45">
        <v>25</v>
      </c>
      <c r="E331" s="44"/>
      <c r="F331" s="44"/>
      <c r="G331" s="44">
        <v>1.39</v>
      </c>
      <c r="H331" s="44">
        <v>1.39</v>
      </c>
      <c r="I331" s="44">
        <v>0.69</v>
      </c>
      <c r="J331" s="44">
        <v>0.69</v>
      </c>
      <c r="K331" s="41"/>
      <c r="L331" s="42"/>
      <c r="M331" s="42"/>
      <c r="N331" s="42"/>
      <c r="O331" s="43"/>
      <c r="P331" s="43"/>
      <c r="Q331" s="43"/>
      <c r="R331" s="43"/>
    </row>
    <row r="332" spans="1:18" x14ac:dyDescent="0.2">
      <c r="A332" s="47" t="s">
        <v>1287</v>
      </c>
      <c r="B332" s="45">
        <v>33</v>
      </c>
      <c r="C332" s="45"/>
      <c r="D332" s="45">
        <v>33</v>
      </c>
      <c r="E332" s="44">
        <v>1.83</v>
      </c>
      <c r="F332" s="44">
        <v>1.83</v>
      </c>
      <c r="G332" s="44"/>
      <c r="H332" s="44"/>
      <c r="I332" s="44">
        <v>0.92</v>
      </c>
      <c r="J332" s="44">
        <v>0.92</v>
      </c>
      <c r="K332" s="41"/>
      <c r="L332" s="42"/>
      <c r="M332" s="42"/>
      <c r="N332" s="42"/>
      <c r="O332" s="43"/>
      <c r="P332" s="43"/>
      <c r="Q332" s="43"/>
      <c r="R332" s="43"/>
    </row>
    <row r="333" spans="1:18" x14ac:dyDescent="0.2">
      <c r="A333" s="47" t="s">
        <v>1286</v>
      </c>
      <c r="B333" s="45">
        <v>48</v>
      </c>
      <c r="C333" s="45">
        <v>6</v>
      </c>
      <c r="D333" s="45">
        <v>54</v>
      </c>
      <c r="E333" s="44">
        <v>2.67</v>
      </c>
      <c r="F333" s="44">
        <v>2.67</v>
      </c>
      <c r="G333" s="44">
        <v>0.33</v>
      </c>
      <c r="H333" s="44">
        <v>0.33</v>
      </c>
      <c r="I333" s="44">
        <v>1.5</v>
      </c>
      <c r="J333" s="44">
        <v>1.5</v>
      </c>
      <c r="K333" s="41"/>
      <c r="L333" s="42"/>
      <c r="M333" s="42"/>
      <c r="N333" s="42"/>
      <c r="O333" s="43"/>
      <c r="P333" s="43"/>
      <c r="Q333" s="43"/>
      <c r="R333" s="43"/>
    </row>
    <row r="334" spans="1:18" x14ac:dyDescent="0.2">
      <c r="A334" s="47" t="s">
        <v>1283</v>
      </c>
      <c r="B334" s="45"/>
      <c r="C334" s="45">
        <v>90</v>
      </c>
      <c r="D334" s="45">
        <v>90</v>
      </c>
      <c r="E334" s="44"/>
      <c r="F334" s="44"/>
      <c r="G334" s="44">
        <v>5</v>
      </c>
      <c r="H334" s="44">
        <v>5</v>
      </c>
      <c r="I334" s="44">
        <v>2.5</v>
      </c>
      <c r="J334" s="44">
        <v>2.5</v>
      </c>
      <c r="K334" s="41"/>
      <c r="L334" s="42"/>
      <c r="M334" s="42"/>
      <c r="N334" s="42"/>
      <c r="O334" s="43"/>
      <c r="P334" s="43"/>
      <c r="Q334" s="43"/>
      <c r="R334" s="43"/>
    </row>
    <row r="335" spans="1:18" x14ac:dyDescent="0.2">
      <c r="A335" s="47" t="s">
        <v>1285</v>
      </c>
      <c r="B335" s="45"/>
      <c r="C335" s="45">
        <v>72</v>
      </c>
      <c r="D335" s="45">
        <v>72</v>
      </c>
      <c r="E335" s="44"/>
      <c r="F335" s="44"/>
      <c r="G335" s="44">
        <v>4</v>
      </c>
      <c r="H335" s="44">
        <v>4</v>
      </c>
      <c r="I335" s="44">
        <v>2</v>
      </c>
      <c r="J335" s="44">
        <v>2</v>
      </c>
      <c r="K335" s="41"/>
      <c r="L335" s="42"/>
      <c r="M335" s="42"/>
      <c r="N335" s="42"/>
      <c r="O335" s="43"/>
      <c r="P335" s="43"/>
      <c r="Q335" s="43"/>
      <c r="R335" s="43"/>
    </row>
    <row r="336" spans="1:18" x14ac:dyDescent="0.2">
      <c r="A336" s="64" t="s">
        <v>1284</v>
      </c>
      <c r="B336" s="74">
        <v>522</v>
      </c>
      <c r="C336" s="74">
        <v>404</v>
      </c>
      <c r="D336" s="74">
        <v>926</v>
      </c>
      <c r="E336" s="70">
        <v>29</v>
      </c>
      <c r="F336" s="70">
        <v>29</v>
      </c>
      <c r="G336" s="70">
        <v>22.42</v>
      </c>
      <c r="H336" s="70">
        <v>22.42</v>
      </c>
      <c r="I336" s="70">
        <v>25.74</v>
      </c>
      <c r="J336" s="70">
        <v>25.74</v>
      </c>
      <c r="K336" s="71"/>
      <c r="L336" s="72"/>
      <c r="M336" s="72"/>
      <c r="N336" s="72"/>
      <c r="O336" s="73"/>
      <c r="P336" s="73"/>
      <c r="Q336" s="73"/>
      <c r="R336" s="73"/>
    </row>
    <row r="337" spans="1:18" x14ac:dyDescent="0.2">
      <c r="A337" s="47" t="s">
        <v>1283</v>
      </c>
      <c r="B337" s="45"/>
      <c r="C337" s="45">
        <v>63</v>
      </c>
      <c r="D337" s="45">
        <v>63</v>
      </c>
      <c r="E337" s="44"/>
      <c r="F337" s="44"/>
      <c r="G337" s="44">
        <v>3.5</v>
      </c>
      <c r="H337" s="44">
        <v>3.5</v>
      </c>
      <c r="I337" s="44">
        <v>1.75</v>
      </c>
      <c r="J337" s="44">
        <v>1.75</v>
      </c>
      <c r="K337" s="41"/>
      <c r="L337" s="42"/>
      <c r="M337" s="42"/>
      <c r="N337" s="42"/>
      <c r="O337" s="43"/>
      <c r="P337" s="43"/>
      <c r="Q337" s="43"/>
      <c r="R337" s="43"/>
    </row>
    <row r="338" spans="1:18" x14ac:dyDescent="0.2">
      <c r="A338" s="47" t="s">
        <v>1282</v>
      </c>
      <c r="B338" s="45">
        <v>87</v>
      </c>
      <c r="C338" s="45"/>
      <c r="D338" s="45">
        <v>87</v>
      </c>
      <c r="E338" s="44">
        <v>4.83</v>
      </c>
      <c r="F338" s="44">
        <v>4.83</v>
      </c>
      <c r="G338" s="44"/>
      <c r="H338" s="44"/>
      <c r="I338" s="44">
        <v>2.42</v>
      </c>
      <c r="J338" s="44">
        <v>2.42</v>
      </c>
      <c r="K338" s="41"/>
      <c r="L338" s="42"/>
      <c r="M338" s="42"/>
      <c r="N338" s="42"/>
      <c r="O338" s="43"/>
      <c r="P338" s="43"/>
      <c r="Q338" s="43"/>
      <c r="R338" s="43"/>
    </row>
    <row r="339" spans="1:18" x14ac:dyDescent="0.2">
      <c r="A339" s="47" t="s">
        <v>1281</v>
      </c>
      <c r="B339" s="45"/>
      <c r="C339" s="45">
        <v>33</v>
      </c>
      <c r="D339" s="45">
        <v>33</v>
      </c>
      <c r="E339" s="44"/>
      <c r="F339" s="44"/>
      <c r="G339" s="44">
        <v>1.83</v>
      </c>
      <c r="H339" s="44">
        <v>1.83</v>
      </c>
      <c r="I339" s="44">
        <v>0.92</v>
      </c>
      <c r="J339" s="44">
        <v>0.92</v>
      </c>
      <c r="K339" s="41"/>
      <c r="L339" s="42"/>
      <c r="M339" s="42"/>
      <c r="N339" s="42"/>
      <c r="O339" s="43"/>
      <c r="P339" s="43"/>
      <c r="Q339" s="43"/>
      <c r="R339" s="43"/>
    </row>
    <row r="340" spans="1:18" x14ac:dyDescent="0.2">
      <c r="A340" s="47" t="s">
        <v>1280</v>
      </c>
      <c r="B340" s="45">
        <v>33</v>
      </c>
      <c r="C340" s="45"/>
      <c r="D340" s="45">
        <v>33</v>
      </c>
      <c r="E340" s="44">
        <v>1.83</v>
      </c>
      <c r="F340" s="44">
        <v>1.83</v>
      </c>
      <c r="G340" s="44"/>
      <c r="H340" s="44"/>
      <c r="I340" s="44">
        <v>0.92</v>
      </c>
      <c r="J340" s="44">
        <v>0.92</v>
      </c>
      <c r="K340" s="41"/>
      <c r="L340" s="42"/>
      <c r="M340" s="42"/>
      <c r="N340" s="42"/>
      <c r="O340" s="43"/>
      <c r="P340" s="43"/>
      <c r="Q340" s="43"/>
      <c r="R340" s="43"/>
    </row>
    <row r="341" spans="1:18" x14ac:dyDescent="0.2">
      <c r="A341" s="47" t="s">
        <v>1279</v>
      </c>
      <c r="B341" s="45"/>
      <c r="C341" s="45">
        <v>33</v>
      </c>
      <c r="D341" s="45">
        <v>33</v>
      </c>
      <c r="E341" s="44"/>
      <c r="F341" s="44"/>
      <c r="G341" s="44">
        <v>1.83</v>
      </c>
      <c r="H341" s="44">
        <v>1.83</v>
      </c>
      <c r="I341" s="44">
        <v>0.92</v>
      </c>
      <c r="J341" s="44">
        <v>0.92</v>
      </c>
      <c r="K341" s="41"/>
      <c r="L341" s="42"/>
      <c r="M341" s="42"/>
      <c r="N341" s="42"/>
      <c r="O341" s="43"/>
      <c r="P341" s="43"/>
      <c r="Q341" s="43"/>
      <c r="R341" s="43"/>
    </row>
    <row r="342" spans="1:18" x14ac:dyDescent="0.2">
      <c r="A342" s="47" t="s">
        <v>1278</v>
      </c>
      <c r="B342" s="45">
        <v>54</v>
      </c>
      <c r="C342" s="45"/>
      <c r="D342" s="45">
        <v>54</v>
      </c>
      <c r="E342" s="44">
        <v>3</v>
      </c>
      <c r="F342" s="44">
        <v>3</v>
      </c>
      <c r="G342" s="44"/>
      <c r="H342" s="44"/>
      <c r="I342" s="44">
        <v>1.5</v>
      </c>
      <c r="J342" s="44">
        <v>1.5</v>
      </c>
      <c r="K342" s="41"/>
      <c r="L342" s="42"/>
      <c r="M342" s="42"/>
      <c r="N342" s="42"/>
      <c r="O342" s="43"/>
      <c r="P342" s="43"/>
      <c r="Q342" s="43"/>
      <c r="R342" s="43"/>
    </row>
    <row r="343" spans="1:18" x14ac:dyDescent="0.2">
      <c r="A343" s="47" t="s">
        <v>1277</v>
      </c>
      <c r="B343" s="45">
        <v>51</v>
      </c>
      <c r="C343" s="45"/>
      <c r="D343" s="45">
        <v>51</v>
      </c>
      <c r="E343" s="44">
        <v>2.83</v>
      </c>
      <c r="F343" s="44">
        <v>2.83</v>
      </c>
      <c r="G343" s="44"/>
      <c r="H343" s="44"/>
      <c r="I343" s="44">
        <v>1.42</v>
      </c>
      <c r="J343" s="44">
        <v>1.42</v>
      </c>
      <c r="K343" s="41"/>
      <c r="L343" s="42"/>
      <c r="M343" s="42"/>
      <c r="N343" s="42"/>
      <c r="O343" s="43"/>
      <c r="P343" s="43"/>
      <c r="Q343" s="43"/>
      <c r="R343" s="43"/>
    </row>
    <row r="344" spans="1:18" x14ac:dyDescent="0.2">
      <c r="A344" s="47" t="s">
        <v>1276</v>
      </c>
      <c r="B344" s="45">
        <v>54</v>
      </c>
      <c r="C344" s="45"/>
      <c r="D344" s="45">
        <v>54</v>
      </c>
      <c r="E344" s="44">
        <v>3</v>
      </c>
      <c r="F344" s="44">
        <v>3</v>
      </c>
      <c r="G344" s="44"/>
      <c r="H344" s="44"/>
      <c r="I344" s="44">
        <v>1.5</v>
      </c>
      <c r="J344" s="44">
        <v>1.5</v>
      </c>
      <c r="K344" s="41"/>
      <c r="L344" s="42"/>
      <c r="M344" s="42"/>
      <c r="N344" s="42"/>
      <c r="O344" s="43"/>
      <c r="P344" s="43"/>
      <c r="Q344" s="43"/>
      <c r="R344" s="43"/>
    </row>
    <row r="345" spans="1:18" x14ac:dyDescent="0.2">
      <c r="A345" s="47" t="s">
        <v>1275</v>
      </c>
      <c r="B345" s="45"/>
      <c r="C345" s="45">
        <v>51</v>
      </c>
      <c r="D345" s="45">
        <v>51</v>
      </c>
      <c r="E345" s="44"/>
      <c r="F345" s="44"/>
      <c r="G345" s="44">
        <v>2.83</v>
      </c>
      <c r="H345" s="44">
        <v>2.83</v>
      </c>
      <c r="I345" s="44">
        <v>1.42</v>
      </c>
      <c r="J345" s="44">
        <v>1.42</v>
      </c>
      <c r="K345" s="41"/>
      <c r="L345" s="42"/>
      <c r="M345" s="42"/>
      <c r="N345" s="42"/>
      <c r="O345" s="43"/>
      <c r="P345" s="43"/>
      <c r="Q345" s="43"/>
      <c r="R345" s="43"/>
    </row>
    <row r="346" spans="1:18" x14ac:dyDescent="0.2">
      <c r="A346" s="47" t="s">
        <v>1274</v>
      </c>
      <c r="B346" s="45">
        <v>51</v>
      </c>
      <c r="C346" s="45"/>
      <c r="D346" s="45">
        <v>51</v>
      </c>
      <c r="E346" s="44">
        <v>2.83</v>
      </c>
      <c r="F346" s="44">
        <v>2.83</v>
      </c>
      <c r="G346" s="44"/>
      <c r="H346" s="44"/>
      <c r="I346" s="44">
        <v>1.42</v>
      </c>
      <c r="J346" s="44">
        <v>1.42</v>
      </c>
      <c r="K346" s="41"/>
      <c r="L346" s="42"/>
      <c r="M346" s="42"/>
      <c r="N346" s="42"/>
      <c r="O346" s="43"/>
      <c r="P346" s="43"/>
      <c r="Q346" s="43"/>
      <c r="R346" s="43"/>
    </row>
    <row r="347" spans="1:18" x14ac:dyDescent="0.2">
      <c r="A347" s="47" t="s">
        <v>1273</v>
      </c>
      <c r="B347" s="45"/>
      <c r="C347" s="45">
        <v>51</v>
      </c>
      <c r="D347" s="45">
        <v>51</v>
      </c>
      <c r="E347" s="44"/>
      <c r="F347" s="44"/>
      <c r="G347" s="44">
        <v>2.83</v>
      </c>
      <c r="H347" s="44">
        <v>2.83</v>
      </c>
      <c r="I347" s="44">
        <v>1.42</v>
      </c>
      <c r="J347" s="44">
        <v>1.42</v>
      </c>
      <c r="K347" s="41"/>
      <c r="L347" s="42"/>
      <c r="M347" s="42"/>
      <c r="N347" s="42"/>
      <c r="O347" s="43"/>
      <c r="P347" s="43"/>
      <c r="Q347" s="43"/>
      <c r="R347" s="43"/>
    </row>
    <row r="348" spans="1:18" x14ac:dyDescent="0.2">
      <c r="A348" s="47" t="s">
        <v>1272</v>
      </c>
      <c r="B348" s="45"/>
      <c r="C348" s="45">
        <v>51</v>
      </c>
      <c r="D348" s="45">
        <v>51</v>
      </c>
      <c r="E348" s="44"/>
      <c r="F348" s="44"/>
      <c r="G348" s="44">
        <v>2.83</v>
      </c>
      <c r="H348" s="44">
        <v>2.83</v>
      </c>
      <c r="I348" s="44">
        <v>1.42</v>
      </c>
      <c r="J348" s="44">
        <v>1.42</v>
      </c>
      <c r="K348" s="41"/>
      <c r="L348" s="42"/>
      <c r="M348" s="42"/>
      <c r="N348" s="42"/>
      <c r="O348" s="43"/>
      <c r="P348" s="43"/>
      <c r="Q348" s="43"/>
      <c r="R348" s="43"/>
    </row>
    <row r="349" spans="1:18" x14ac:dyDescent="0.2">
      <c r="A349" s="47" t="s">
        <v>1271</v>
      </c>
      <c r="B349" s="45">
        <v>54</v>
      </c>
      <c r="C349" s="45"/>
      <c r="D349" s="45">
        <v>54</v>
      </c>
      <c r="E349" s="44">
        <v>3</v>
      </c>
      <c r="F349" s="44">
        <v>3</v>
      </c>
      <c r="G349" s="44"/>
      <c r="H349" s="44"/>
      <c r="I349" s="44">
        <v>1.5</v>
      </c>
      <c r="J349" s="44">
        <v>1.5</v>
      </c>
      <c r="K349" s="41"/>
      <c r="L349" s="42"/>
      <c r="M349" s="42"/>
      <c r="N349" s="42"/>
      <c r="O349" s="43"/>
      <c r="P349" s="43"/>
      <c r="Q349" s="43"/>
      <c r="R349" s="43"/>
    </row>
    <row r="350" spans="1:18" x14ac:dyDescent="0.2">
      <c r="A350" s="47" t="s">
        <v>1270</v>
      </c>
      <c r="B350" s="45"/>
      <c r="C350" s="45">
        <v>54</v>
      </c>
      <c r="D350" s="45">
        <v>54</v>
      </c>
      <c r="E350" s="44"/>
      <c r="F350" s="44"/>
      <c r="G350" s="44">
        <v>3</v>
      </c>
      <c r="H350" s="44">
        <v>3</v>
      </c>
      <c r="I350" s="44">
        <v>1.5</v>
      </c>
      <c r="J350" s="44">
        <v>1.5</v>
      </c>
      <c r="K350" s="41"/>
      <c r="L350" s="42"/>
      <c r="M350" s="42"/>
      <c r="N350" s="42"/>
      <c r="O350" s="43"/>
      <c r="P350" s="43"/>
      <c r="Q350" s="43"/>
      <c r="R350" s="43"/>
    </row>
    <row r="351" spans="1:18" x14ac:dyDescent="0.2">
      <c r="A351" s="47" t="s">
        <v>1269</v>
      </c>
      <c r="B351" s="45"/>
      <c r="C351" s="45">
        <v>51</v>
      </c>
      <c r="D351" s="45">
        <v>51</v>
      </c>
      <c r="E351" s="44"/>
      <c r="F351" s="44"/>
      <c r="G351" s="44">
        <v>2.83</v>
      </c>
      <c r="H351" s="44">
        <v>2.83</v>
      </c>
      <c r="I351" s="44">
        <v>1.42</v>
      </c>
      <c r="J351" s="44">
        <v>1.42</v>
      </c>
      <c r="K351" s="41"/>
      <c r="L351" s="42"/>
      <c r="M351" s="42"/>
      <c r="N351" s="42"/>
      <c r="O351" s="43"/>
      <c r="P351" s="43"/>
      <c r="Q351" s="43"/>
      <c r="R351" s="43"/>
    </row>
    <row r="352" spans="1:18" x14ac:dyDescent="0.2">
      <c r="A352" s="47" t="s">
        <v>1268</v>
      </c>
      <c r="B352" s="45"/>
      <c r="C352" s="45">
        <v>17</v>
      </c>
      <c r="D352" s="45">
        <v>17</v>
      </c>
      <c r="E352" s="44"/>
      <c r="F352" s="44"/>
      <c r="G352" s="44">
        <v>0.94</v>
      </c>
      <c r="H352" s="44">
        <v>0.94</v>
      </c>
      <c r="I352" s="44">
        <v>0.47</v>
      </c>
      <c r="J352" s="44">
        <v>0.47</v>
      </c>
      <c r="K352" s="41"/>
      <c r="L352" s="42"/>
      <c r="M352" s="42"/>
      <c r="N352" s="42"/>
      <c r="O352" s="43"/>
      <c r="P352" s="43"/>
      <c r="Q352" s="43"/>
      <c r="R352" s="43"/>
    </row>
    <row r="353" spans="1:18" x14ac:dyDescent="0.2">
      <c r="A353" s="47" t="s">
        <v>1267</v>
      </c>
      <c r="B353" s="45">
        <v>21</v>
      </c>
      <c r="C353" s="45"/>
      <c r="D353" s="45">
        <v>21</v>
      </c>
      <c r="E353" s="44">
        <v>1.17</v>
      </c>
      <c r="F353" s="44">
        <v>1.17</v>
      </c>
      <c r="G353" s="44"/>
      <c r="H353" s="44"/>
      <c r="I353" s="44">
        <v>0.57999999999999996</v>
      </c>
      <c r="J353" s="44">
        <v>0.57999999999999996</v>
      </c>
      <c r="K353" s="41"/>
      <c r="L353" s="42"/>
      <c r="M353" s="42"/>
      <c r="N353" s="42"/>
      <c r="O353" s="43"/>
      <c r="P353" s="43"/>
      <c r="Q353" s="43"/>
      <c r="R353" s="43"/>
    </row>
    <row r="354" spans="1:18" x14ac:dyDescent="0.2">
      <c r="A354" s="47" t="s">
        <v>1266</v>
      </c>
      <c r="B354" s="45">
        <v>21</v>
      </c>
      <c r="C354" s="45"/>
      <c r="D354" s="45">
        <v>21</v>
      </c>
      <c r="E354" s="44">
        <v>1.17</v>
      </c>
      <c r="F354" s="44">
        <v>1.17</v>
      </c>
      <c r="G354" s="44"/>
      <c r="H354" s="44"/>
      <c r="I354" s="44">
        <v>0.57999999999999996</v>
      </c>
      <c r="J354" s="44">
        <v>0.57999999999999996</v>
      </c>
      <c r="K354" s="41"/>
      <c r="L354" s="42"/>
      <c r="M354" s="42"/>
      <c r="N354" s="42"/>
      <c r="O354" s="43"/>
      <c r="P354" s="43"/>
      <c r="Q354" s="43"/>
      <c r="R354" s="43"/>
    </row>
    <row r="355" spans="1:18" x14ac:dyDescent="0.2">
      <c r="A355" s="47" t="s">
        <v>1265</v>
      </c>
      <c r="B355" s="45">
        <v>21</v>
      </c>
      <c r="C355" s="45"/>
      <c r="D355" s="45">
        <v>21</v>
      </c>
      <c r="E355" s="44">
        <v>1.17</v>
      </c>
      <c r="F355" s="44">
        <v>1.17</v>
      </c>
      <c r="G355" s="44"/>
      <c r="H355" s="44"/>
      <c r="I355" s="44">
        <v>0.57999999999999996</v>
      </c>
      <c r="J355" s="44">
        <v>0.57999999999999996</v>
      </c>
      <c r="K355" s="41"/>
      <c r="L355" s="42"/>
      <c r="M355" s="42"/>
      <c r="N355" s="42"/>
      <c r="O355" s="43"/>
      <c r="P355" s="43"/>
      <c r="Q355" s="43"/>
      <c r="R355" s="43"/>
    </row>
    <row r="356" spans="1:18" x14ac:dyDescent="0.2">
      <c r="A356" s="47" t="s">
        <v>1264</v>
      </c>
      <c r="B356" s="45">
        <v>54</v>
      </c>
      <c r="C356" s="45"/>
      <c r="D356" s="45">
        <v>54</v>
      </c>
      <c r="E356" s="44">
        <v>3</v>
      </c>
      <c r="F356" s="44">
        <v>3</v>
      </c>
      <c r="G356" s="44"/>
      <c r="H356" s="44"/>
      <c r="I356" s="44">
        <v>1.5</v>
      </c>
      <c r="J356" s="44">
        <v>1.5</v>
      </c>
      <c r="K356" s="41"/>
      <c r="L356" s="42"/>
      <c r="M356" s="42"/>
      <c r="N356" s="42"/>
      <c r="O356" s="43"/>
      <c r="P356" s="43"/>
      <c r="Q356" s="43"/>
      <c r="R356" s="43"/>
    </row>
    <row r="357" spans="1:18" x14ac:dyDescent="0.2">
      <c r="A357" s="47" t="s">
        <v>1263</v>
      </c>
      <c r="B357" s="45">
        <v>21</v>
      </c>
      <c r="C357" s="45"/>
      <c r="D357" s="45">
        <v>21</v>
      </c>
      <c r="E357" s="44">
        <v>1.17</v>
      </c>
      <c r="F357" s="44">
        <v>1.17</v>
      </c>
      <c r="G357" s="44"/>
      <c r="H357" s="44"/>
      <c r="I357" s="44">
        <v>0.57999999999999996</v>
      </c>
      <c r="J357" s="44">
        <v>0.57999999999999996</v>
      </c>
      <c r="K357" s="41"/>
      <c r="L357" s="42"/>
      <c r="M357" s="42"/>
      <c r="N357" s="42"/>
      <c r="O357" s="43"/>
      <c r="P357" s="43"/>
      <c r="Q357" s="43"/>
      <c r="R357" s="43"/>
    </row>
    <row r="358" spans="1:18" x14ac:dyDescent="0.2">
      <c r="A358" s="64" t="s">
        <v>1262</v>
      </c>
      <c r="B358" s="74"/>
      <c r="C358" s="74">
        <v>21</v>
      </c>
      <c r="D358" s="74">
        <v>21</v>
      </c>
      <c r="E358" s="70"/>
      <c r="F358" s="70"/>
      <c r="G358" s="70">
        <v>1.17</v>
      </c>
      <c r="H358" s="70">
        <v>1.17</v>
      </c>
      <c r="I358" s="70">
        <v>0.57999999999999996</v>
      </c>
      <c r="J358" s="70">
        <v>0.57999999999999996</v>
      </c>
      <c r="K358" s="71"/>
      <c r="L358" s="72"/>
      <c r="M358" s="72"/>
      <c r="N358" s="72"/>
      <c r="O358" s="73"/>
      <c r="P358" s="73"/>
      <c r="Q358" s="73"/>
      <c r="R358" s="73"/>
    </row>
    <row r="359" spans="1:18" x14ac:dyDescent="0.2">
      <c r="A359" s="47" t="s">
        <v>1261</v>
      </c>
      <c r="B359" s="45"/>
      <c r="C359" s="45">
        <v>21</v>
      </c>
      <c r="D359" s="45">
        <v>21</v>
      </c>
      <c r="E359" s="44"/>
      <c r="F359" s="44"/>
      <c r="G359" s="44">
        <v>1.17</v>
      </c>
      <c r="H359" s="44">
        <v>1.17</v>
      </c>
      <c r="I359" s="44">
        <v>0.57999999999999996</v>
      </c>
      <c r="J359" s="44">
        <v>0.57999999999999996</v>
      </c>
      <c r="K359" s="41"/>
      <c r="L359" s="42"/>
      <c r="M359" s="42"/>
      <c r="N359" s="42"/>
      <c r="O359" s="43"/>
      <c r="P359" s="43"/>
      <c r="Q359" s="43"/>
      <c r="R359" s="43"/>
    </row>
    <row r="360" spans="1:18" x14ac:dyDescent="0.2">
      <c r="A360" s="64" t="s">
        <v>1260</v>
      </c>
      <c r="B360" s="69">
        <v>1974</v>
      </c>
      <c r="C360" s="69">
        <v>2031</v>
      </c>
      <c r="D360" s="69">
        <v>4005</v>
      </c>
      <c r="E360" s="70">
        <v>109.68</v>
      </c>
      <c r="F360" s="70">
        <v>109.68</v>
      </c>
      <c r="G360" s="70">
        <v>112.85</v>
      </c>
      <c r="H360" s="70">
        <v>112.85</v>
      </c>
      <c r="I360" s="70">
        <v>111.24</v>
      </c>
      <c r="J360" s="70">
        <v>111.24</v>
      </c>
      <c r="K360" s="71"/>
      <c r="L360" s="72"/>
      <c r="M360" s="72"/>
      <c r="N360" s="72"/>
      <c r="O360" s="73"/>
      <c r="P360" s="73"/>
      <c r="Q360" s="73"/>
      <c r="R360" s="73"/>
    </row>
    <row r="361" spans="1:18" x14ac:dyDescent="0.2">
      <c r="A361" s="47" t="s">
        <v>518</v>
      </c>
      <c r="B361" s="45"/>
      <c r="C361" s="45">
        <v>9</v>
      </c>
      <c r="D361" s="45">
        <v>9</v>
      </c>
      <c r="E361" s="44"/>
      <c r="F361" s="44"/>
      <c r="G361" s="44">
        <v>0.5</v>
      </c>
      <c r="H361" s="44">
        <v>0.5</v>
      </c>
      <c r="I361" s="44">
        <v>0.25</v>
      </c>
      <c r="J361" s="44">
        <v>0.25</v>
      </c>
      <c r="K361" s="41"/>
      <c r="L361" s="42"/>
      <c r="M361" s="42"/>
      <c r="N361" s="42"/>
      <c r="O361" s="43"/>
      <c r="P361" s="43"/>
      <c r="Q361" s="43"/>
      <c r="R361" s="43"/>
    </row>
    <row r="362" spans="1:18" x14ac:dyDescent="0.2">
      <c r="A362" s="47" t="s">
        <v>517</v>
      </c>
      <c r="B362" s="45">
        <v>57</v>
      </c>
      <c r="C362" s="45">
        <v>21</v>
      </c>
      <c r="D362" s="45">
        <v>78</v>
      </c>
      <c r="E362" s="44">
        <v>3.17</v>
      </c>
      <c r="F362" s="44">
        <v>3.17</v>
      </c>
      <c r="G362" s="44">
        <v>1.17</v>
      </c>
      <c r="H362" s="44">
        <v>1.17</v>
      </c>
      <c r="I362" s="44">
        <v>2.17</v>
      </c>
      <c r="J362" s="44">
        <v>2.17</v>
      </c>
      <c r="K362" s="41"/>
      <c r="L362" s="42"/>
      <c r="M362" s="42"/>
      <c r="N362" s="42"/>
      <c r="O362" s="43"/>
      <c r="P362" s="43"/>
      <c r="Q362" s="43"/>
      <c r="R362" s="43"/>
    </row>
    <row r="363" spans="1:18" x14ac:dyDescent="0.2">
      <c r="A363" s="47" t="s">
        <v>515</v>
      </c>
      <c r="B363" s="45"/>
      <c r="C363" s="45">
        <v>18</v>
      </c>
      <c r="D363" s="45">
        <v>18</v>
      </c>
      <c r="E363" s="44"/>
      <c r="F363" s="44"/>
      <c r="G363" s="44">
        <v>1</v>
      </c>
      <c r="H363" s="44">
        <v>1</v>
      </c>
      <c r="I363" s="44">
        <v>0.5</v>
      </c>
      <c r="J363" s="44">
        <v>0.5</v>
      </c>
      <c r="K363" s="41"/>
      <c r="L363" s="42"/>
      <c r="M363" s="42"/>
      <c r="N363" s="42"/>
      <c r="O363" s="43"/>
      <c r="P363" s="43"/>
      <c r="Q363" s="43"/>
      <c r="R363" s="43"/>
    </row>
    <row r="364" spans="1:18" x14ac:dyDescent="0.2">
      <c r="A364" s="47" t="s">
        <v>392</v>
      </c>
      <c r="B364" s="45"/>
      <c r="C364" s="45">
        <v>12</v>
      </c>
      <c r="D364" s="45">
        <v>12</v>
      </c>
      <c r="E364" s="44"/>
      <c r="F364" s="44"/>
      <c r="G364" s="44">
        <v>0.67</v>
      </c>
      <c r="H364" s="44">
        <v>0.67</v>
      </c>
      <c r="I364" s="44">
        <v>0.33</v>
      </c>
      <c r="J364" s="44">
        <v>0.33</v>
      </c>
      <c r="K364" s="41"/>
      <c r="L364" s="42"/>
      <c r="M364" s="42"/>
      <c r="N364" s="42"/>
      <c r="O364" s="43"/>
      <c r="P364" s="43"/>
      <c r="Q364" s="43"/>
      <c r="R364" s="43"/>
    </row>
    <row r="365" spans="1:18" x14ac:dyDescent="0.2">
      <c r="A365" s="47" t="s">
        <v>457</v>
      </c>
      <c r="B365" s="45">
        <v>18</v>
      </c>
      <c r="C365" s="45"/>
      <c r="D365" s="45">
        <v>18</v>
      </c>
      <c r="E365" s="44">
        <v>1</v>
      </c>
      <c r="F365" s="44">
        <v>1</v>
      </c>
      <c r="G365" s="44"/>
      <c r="H365" s="44"/>
      <c r="I365" s="44">
        <v>0.5</v>
      </c>
      <c r="J365" s="44">
        <v>0.5</v>
      </c>
      <c r="K365" s="41"/>
      <c r="L365" s="42"/>
      <c r="M365" s="42"/>
      <c r="N365" s="42"/>
      <c r="O365" s="43"/>
      <c r="P365" s="43"/>
      <c r="Q365" s="43"/>
      <c r="R365" s="43"/>
    </row>
    <row r="366" spans="1:18" x14ac:dyDescent="0.2">
      <c r="A366" s="47" t="s">
        <v>452</v>
      </c>
      <c r="B366" s="45">
        <v>18</v>
      </c>
      <c r="C366" s="45"/>
      <c r="D366" s="45">
        <v>18</v>
      </c>
      <c r="E366" s="44">
        <v>1</v>
      </c>
      <c r="F366" s="44">
        <v>1</v>
      </c>
      <c r="G366" s="44"/>
      <c r="H366" s="44"/>
      <c r="I366" s="44">
        <v>0.5</v>
      </c>
      <c r="J366" s="44">
        <v>0.5</v>
      </c>
      <c r="K366" s="41"/>
      <c r="L366" s="42"/>
      <c r="M366" s="42"/>
      <c r="N366" s="42"/>
      <c r="O366" s="43"/>
      <c r="P366" s="43"/>
      <c r="Q366" s="43"/>
      <c r="R366" s="43"/>
    </row>
    <row r="367" spans="1:18" x14ac:dyDescent="0.2">
      <c r="A367" s="47" t="s">
        <v>446</v>
      </c>
      <c r="B367" s="45">
        <v>18</v>
      </c>
      <c r="C367" s="45"/>
      <c r="D367" s="45">
        <v>18</v>
      </c>
      <c r="E367" s="44">
        <v>1</v>
      </c>
      <c r="F367" s="44">
        <v>1</v>
      </c>
      <c r="G367" s="44"/>
      <c r="H367" s="44"/>
      <c r="I367" s="44">
        <v>0.5</v>
      </c>
      <c r="J367" s="44">
        <v>0.5</v>
      </c>
      <c r="K367" s="41"/>
      <c r="L367" s="42"/>
      <c r="M367" s="42"/>
      <c r="N367" s="42"/>
      <c r="O367" s="43"/>
      <c r="P367" s="43"/>
      <c r="Q367" s="43"/>
      <c r="R367" s="43"/>
    </row>
    <row r="368" spans="1:18" x14ac:dyDescent="0.2">
      <c r="A368" s="47" t="s">
        <v>188</v>
      </c>
      <c r="B368" s="45">
        <v>18</v>
      </c>
      <c r="C368" s="45"/>
      <c r="D368" s="45">
        <v>18</v>
      </c>
      <c r="E368" s="44">
        <v>1</v>
      </c>
      <c r="F368" s="44">
        <v>1</v>
      </c>
      <c r="G368" s="44"/>
      <c r="H368" s="44"/>
      <c r="I368" s="44">
        <v>0.5</v>
      </c>
      <c r="J368" s="44">
        <v>0.5</v>
      </c>
      <c r="K368" s="41"/>
      <c r="L368" s="42"/>
      <c r="M368" s="42"/>
      <c r="N368" s="42"/>
      <c r="O368" s="43"/>
      <c r="P368" s="43"/>
      <c r="Q368" s="43"/>
      <c r="R368" s="43"/>
    </row>
    <row r="369" spans="1:18" x14ac:dyDescent="0.2">
      <c r="A369" s="47" t="s">
        <v>508</v>
      </c>
      <c r="B369" s="45">
        <v>18</v>
      </c>
      <c r="C369" s="45"/>
      <c r="D369" s="45">
        <v>18</v>
      </c>
      <c r="E369" s="44">
        <v>1</v>
      </c>
      <c r="F369" s="44">
        <v>1</v>
      </c>
      <c r="G369" s="44"/>
      <c r="H369" s="44"/>
      <c r="I369" s="44">
        <v>0.5</v>
      </c>
      <c r="J369" s="44">
        <v>0.5</v>
      </c>
      <c r="K369" s="41"/>
      <c r="L369" s="42"/>
      <c r="M369" s="42"/>
      <c r="N369" s="42"/>
      <c r="O369" s="43"/>
      <c r="P369" s="43"/>
      <c r="Q369" s="43"/>
      <c r="R369" s="43"/>
    </row>
    <row r="370" spans="1:18" x14ac:dyDescent="0.2">
      <c r="A370" s="47" t="s">
        <v>279</v>
      </c>
      <c r="B370" s="45"/>
      <c r="C370" s="45">
        <v>9</v>
      </c>
      <c r="D370" s="45">
        <v>9</v>
      </c>
      <c r="E370" s="44"/>
      <c r="F370" s="44"/>
      <c r="G370" s="44">
        <v>0.5</v>
      </c>
      <c r="H370" s="44">
        <v>0.5</v>
      </c>
      <c r="I370" s="44">
        <v>0.25</v>
      </c>
      <c r="J370" s="44">
        <v>0.25</v>
      </c>
      <c r="K370" s="41"/>
      <c r="L370" s="42"/>
      <c r="M370" s="42"/>
      <c r="N370" s="42"/>
      <c r="O370" s="43"/>
      <c r="P370" s="43"/>
      <c r="Q370" s="43"/>
      <c r="R370" s="43"/>
    </row>
    <row r="371" spans="1:18" x14ac:dyDescent="0.2">
      <c r="A371" s="47" t="s">
        <v>913</v>
      </c>
      <c r="B371" s="45"/>
      <c r="C371" s="45">
        <v>3</v>
      </c>
      <c r="D371" s="45">
        <v>3</v>
      </c>
      <c r="E371" s="44"/>
      <c r="F371" s="44"/>
      <c r="G371" s="44">
        <v>0.17</v>
      </c>
      <c r="H371" s="44">
        <v>0.17</v>
      </c>
      <c r="I371" s="44">
        <v>0.08</v>
      </c>
      <c r="J371" s="44">
        <v>0.08</v>
      </c>
      <c r="K371" s="41"/>
      <c r="L371" s="42"/>
      <c r="M371" s="42"/>
      <c r="N371" s="42"/>
      <c r="O371" s="43"/>
      <c r="P371" s="43"/>
      <c r="Q371" s="43"/>
      <c r="R371" s="43"/>
    </row>
    <row r="372" spans="1:18" x14ac:dyDescent="0.2">
      <c r="A372" s="47" t="s">
        <v>438</v>
      </c>
      <c r="B372" s="45">
        <v>360</v>
      </c>
      <c r="C372" s="45">
        <v>3</v>
      </c>
      <c r="D372" s="45">
        <v>363</v>
      </c>
      <c r="E372" s="44">
        <v>20</v>
      </c>
      <c r="F372" s="44">
        <v>20</v>
      </c>
      <c r="G372" s="44">
        <v>0.17</v>
      </c>
      <c r="H372" s="44">
        <v>0.17</v>
      </c>
      <c r="I372" s="44">
        <v>10.08</v>
      </c>
      <c r="J372" s="44">
        <v>10.08</v>
      </c>
      <c r="K372" s="41"/>
      <c r="L372" s="42"/>
      <c r="M372" s="42"/>
      <c r="N372" s="42"/>
      <c r="O372" s="43"/>
      <c r="P372" s="43"/>
      <c r="Q372" s="43"/>
      <c r="R372" s="43"/>
    </row>
    <row r="373" spans="1:18" x14ac:dyDescent="0.2">
      <c r="A373" s="47" t="s">
        <v>431</v>
      </c>
      <c r="B373" s="45"/>
      <c r="C373" s="45">
        <v>261</v>
      </c>
      <c r="D373" s="45">
        <v>261</v>
      </c>
      <c r="E373" s="44"/>
      <c r="F373" s="44"/>
      <c r="G373" s="44">
        <v>14.5</v>
      </c>
      <c r="H373" s="44">
        <v>14.5</v>
      </c>
      <c r="I373" s="44">
        <v>7.25</v>
      </c>
      <c r="J373" s="44">
        <v>7.25</v>
      </c>
      <c r="K373" s="41"/>
      <c r="L373" s="42"/>
      <c r="M373" s="42"/>
      <c r="N373" s="42"/>
      <c r="O373" s="43"/>
      <c r="P373" s="43"/>
      <c r="Q373" s="43"/>
      <c r="R373" s="43"/>
    </row>
    <row r="374" spans="1:18" x14ac:dyDescent="0.2">
      <c r="A374" s="47" t="s">
        <v>431</v>
      </c>
      <c r="B374" s="45">
        <v>93</v>
      </c>
      <c r="C374" s="45"/>
      <c r="D374" s="45">
        <v>93</v>
      </c>
      <c r="E374" s="44">
        <v>5.17</v>
      </c>
      <c r="F374" s="44">
        <v>5.17</v>
      </c>
      <c r="G374" s="44"/>
      <c r="H374" s="44"/>
      <c r="I374" s="44">
        <v>2.58</v>
      </c>
      <c r="J374" s="44">
        <v>2.58</v>
      </c>
      <c r="K374" s="41"/>
      <c r="L374" s="42"/>
      <c r="M374" s="42"/>
      <c r="N374" s="42"/>
      <c r="O374" s="43"/>
      <c r="P374" s="43"/>
      <c r="Q374" s="43"/>
      <c r="R374" s="43"/>
    </row>
    <row r="375" spans="1:18" x14ac:dyDescent="0.2">
      <c r="A375" s="47" t="s">
        <v>425</v>
      </c>
      <c r="B375" s="45"/>
      <c r="C375" s="45">
        <v>87</v>
      </c>
      <c r="D375" s="45">
        <v>87</v>
      </c>
      <c r="E375" s="44"/>
      <c r="F375" s="44"/>
      <c r="G375" s="44">
        <v>4.83</v>
      </c>
      <c r="H375" s="44">
        <v>4.83</v>
      </c>
      <c r="I375" s="44">
        <v>2.42</v>
      </c>
      <c r="J375" s="44">
        <v>2.42</v>
      </c>
      <c r="K375" s="41"/>
      <c r="L375" s="42"/>
      <c r="M375" s="42"/>
      <c r="N375" s="42"/>
      <c r="O375" s="43"/>
      <c r="P375" s="43"/>
      <c r="Q375" s="43"/>
      <c r="R375" s="43"/>
    </row>
    <row r="376" spans="1:18" x14ac:dyDescent="0.2">
      <c r="A376" s="47" t="s">
        <v>425</v>
      </c>
      <c r="B376" s="45">
        <v>120</v>
      </c>
      <c r="C376" s="45"/>
      <c r="D376" s="45">
        <v>120</v>
      </c>
      <c r="E376" s="44">
        <v>6.67</v>
      </c>
      <c r="F376" s="44">
        <v>6.67</v>
      </c>
      <c r="G376" s="44"/>
      <c r="H376" s="44"/>
      <c r="I376" s="44">
        <v>3.33</v>
      </c>
      <c r="J376" s="44">
        <v>3.33</v>
      </c>
      <c r="K376" s="41"/>
      <c r="L376" s="42"/>
      <c r="M376" s="42"/>
      <c r="N376" s="42"/>
      <c r="O376" s="43"/>
      <c r="P376" s="43"/>
      <c r="Q376" s="43"/>
      <c r="R376" s="43"/>
    </row>
    <row r="377" spans="1:18" x14ac:dyDescent="0.2">
      <c r="A377" s="47" t="s">
        <v>481</v>
      </c>
      <c r="B377" s="45"/>
      <c r="C377" s="45">
        <v>312</v>
      </c>
      <c r="D377" s="45">
        <v>312</v>
      </c>
      <c r="E377" s="44"/>
      <c r="F377" s="44"/>
      <c r="G377" s="44">
        <v>17.329999999999998</v>
      </c>
      <c r="H377" s="44">
        <v>17.329999999999998</v>
      </c>
      <c r="I377" s="44">
        <v>8.67</v>
      </c>
      <c r="J377" s="44">
        <v>8.67</v>
      </c>
      <c r="K377" s="41"/>
      <c r="L377" s="42"/>
      <c r="M377" s="42"/>
      <c r="N377" s="42"/>
      <c r="O377" s="43"/>
      <c r="P377" s="43"/>
      <c r="Q377" s="43"/>
      <c r="R377" s="43"/>
    </row>
    <row r="378" spans="1:18" x14ac:dyDescent="0.2">
      <c r="A378" s="47" t="s">
        <v>380</v>
      </c>
      <c r="B378" s="45">
        <v>270</v>
      </c>
      <c r="C378" s="45"/>
      <c r="D378" s="45">
        <v>270</v>
      </c>
      <c r="E378" s="44">
        <v>15</v>
      </c>
      <c r="F378" s="44">
        <v>15</v>
      </c>
      <c r="G378" s="44"/>
      <c r="H378" s="44"/>
      <c r="I378" s="44">
        <v>7.5</v>
      </c>
      <c r="J378" s="44">
        <v>7.5</v>
      </c>
      <c r="K378" s="41"/>
      <c r="L378" s="42"/>
      <c r="M378" s="42"/>
      <c r="N378" s="42"/>
      <c r="O378" s="43"/>
      <c r="P378" s="43"/>
      <c r="Q378" s="43"/>
      <c r="R378" s="43"/>
    </row>
    <row r="379" spans="1:18" x14ac:dyDescent="0.2">
      <c r="A379" s="47" t="s">
        <v>379</v>
      </c>
      <c r="B379" s="45"/>
      <c r="C379" s="45">
        <v>309</v>
      </c>
      <c r="D379" s="45">
        <v>309</v>
      </c>
      <c r="E379" s="44"/>
      <c r="F379" s="44"/>
      <c r="G379" s="44">
        <v>17.170000000000002</v>
      </c>
      <c r="H379" s="44">
        <v>17.170000000000002</v>
      </c>
      <c r="I379" s="44">
        <v>8.58</v>
      </c>
      <c r="J379" s="44">
        <v>8.58</v>
      </c>
      <c r="K379" s="41"/>
      <c r="L379" s="42"/>
      <c r="M379" s="42"/>
      <c r="N379" s="42"/>
      <c r="O379" s="43"/>
      <c r="P379" s="43"/>
      <c r="Q379" s="43"/>
      <c r="R379" s="43"/>
    </row>
    <row r="380" spans="1:18" x14ac:dyDescent="0.2">
      <c r="A380" s="47" t="s">
        <v>378</v>
      </c>
      <c r="B380" s="45"/>
      <c r="C380" s="45">
        <v>3</v>
      </c>
      <c r="D380" s="45">
        <v>3</v>
      </c>
      <c r="E380" s="44"/>
      <c r="F380" s="44"/>
      <c r="G380" s="44">
        <v>0.17</v>
      </c>
      <c r="H380" s="44">
        <v>0.17</v>
      </c>
      <c r="I380" s="44">
        <v>0.08</v>
      </c>
      <c r="J380" s="44">
        <v>0.08</v>
      </c>
      <c r="K380" s="41"/>
      <c r="L380" s="42"/>
      <c r="M380" s="42"/>
      <c r="N380" s="42"/>
      <c r="O380" s="43"/>
      <c r="P380" s="43"/>
      <c r="Q380" s="43"/>
      <c r="R380" s="43"/>
    </row>
    <row r="381" spans="1:18" x14ac:dyDescent="0.2">
      <c r="A381" s="47" t="s">
        <v>1259</v>
      </c>
      <c r="B381" s="45">
        <v>357</v>
      </c>
      <c r="C381" s="45"/>
      <c r="D381" s="45">
        <v>357</v>
      </c>
      <c r="E381" s="44">
        <v>19.829999999999998</v>
      </c>
      <c r="F381" s="44">
        <v>19.829999999999998</v>
      </c>
      <c r="G381" s="44"/>
      <c r="H381" s="44"/>
      <c r="I381" s="44">
        <v>9.92</v>
      </c>
      <c r="J381" s="44">
        <v>9.92</v>
      </c>
      <c r="K381" s="41"/>
      <c r="L381" s="42"/>
      <c r="M381" s="42"/>
      <c r="N381" s="42"/>
      <c r="O381" s="43"/>
      <c r="P381" s="43"/>
      <c r="Q381" s="43"/>
      <c r="R381" s="43"/>
    </row>
    <row r="382" spans="1:18" x14ac:dyDescent="0.2">
      <c r="A382" s="47" t="s">
        <v>375</v>
      </c>
      <c r="B382" s="45">
        <v>120</v>
      </c>
      <c r="C382" s="45">
        <v>93</v>
      </c>
      <c r="D382" s="45">
        <v>213</v>
      </c>
      <c r="E382" s="44">
        <v>6.67</v>
      </c>
      <c r="F382" s="44">
        <v>6.67</v>
      </c>
      <c r="G382" s="44">
        <v>5.17</v>
      </c>
      <c r="H382" s="44">
        <v>5.17</v>
      </c>
      <c r="I382" s="44">
        <v>5.92</v>
      </c>
      <c r="J382" s="44">
        <v>5.92</v>
      </c>
      <c r="K382" s="41"/>
      <c r="L382" s="42"/>
      <c r="M382" s="42"/>
      <c r="N382" s="42"/>
      <c r="O382" s="43"/>
      <c r="P382" s="43"/>
      <c r="Q382" s="43"/>
      <c r="R382" s="43"/>
    </row>
    <row r="383" spans="1:18" x14ac:dyDescent="0.2">
      <c r="A383" s="47" t="s">
        <v>286</v>
      </c>
      <c r="B383" s="45">
        <v>42</v>
      </c>
      <c r="C383" s="45">
        <v>117</v>
      </c>
      <c r="D383" s="45">
        <v>159</v>
      </c>
      <c r="E383" s="44">
        <v>2.33</v>
      </c>
      <c r="F383" s="44">
        <v>2.33</v>
      </c>
      <c r="G383" s="44">
        <v>6.5</v>
      </c>
      <c r="H383" s="44">
        <v>6.5</v>
      </c>
      <c r="I383" s="44">
        <v>4.42</v>
      </c>
      <c r="J383" s="44">
        <v>4.42</v>
      </c>
      <c r="K383" s="41"/>
      <c r="L383" s="42"/>
      <c r="M383" s="42"/>
      <c r="N383" s="42"/>
      <c r="O383" s="43"/>
      <c r="P383" s="43"/>
      <c r="Q383" s="43"/>
      <c r="R383" s="43"/>
    </row>
    <row r="384" spans="1:18" x14ac:dyDescent="0.2">
      <c r="A384" s="47" t="s">
        <v>259</v>
      </c>
      <c r="B384" s="45">
        <v>444</v>
      </c>
      <c r="C384" s="45"/>
      <c r="D384" s="45">
        <v>444</v>
      </c>
      <c r="E384" s="44">
        <v>24.67</v>
      </c>
      <c r="F384" s="44">
        <v>24.67</v>
      </c>
      <c r="G384" s="44"/>
      <c r="H384" s="44"/>
      <c r="I384" s="44">
        <v>12.33</v>
      </c>
      <c r="J384" s="44">
        <v>12.33</v>
      </c>
      <c r="K384" s="41"/>
      <c r="L384" s="42"/>
      <c r="M384" s="42"/>
      <c r="N384" s="42"/>
      <c r="O384" s="43"/>
      <c r="P384" s="43"/>
      <c r="Q384" s="43"/>
      <c r="R384" s="43"/>
    </row>
    <row r="385" spans="1:18" x14ac:dyDescent="0.2">
      <c r="A385" s="47" t="s">
        <v>511</v>
      </c>
      <c r="B385" s="45"/>
      <c r="C385" s="45">
        <v>249</v>
      </c>
      <c r="D385" s="45">
        <v>249</v>
      </c>
      <c r="E385" s="44"/>
      <c r="F385" s="44"/>
      <c r="G385" s="44">
        <v>13.83</v>
      </c>
      <c r="H385" s="44">
        <v>13.83</v>
      </c>
      <c r="I385" s="44">
        <v>6.92</v>
      </c>
      <c r="J385" s="44">
        <v>6.92</v>
      </c>
      <c r="K385" s="41"/>
      <c r="L385" s="42"/>
      <c r="M385" s="42"/>
      <c r="N385" s="42"/>
      <c r="O385" s="43"/>
      <c r="P385" s="43"/>
      <c r="Q385" s="43"/>
      <c r="R385" s="43"/>
    </row>
    <row r="386" spans="1:18" x14ac:dyDescent="0.2">
      <c r="A386" s="47" t="s">
        <v>510</v>
      </c>
      <c r="B386" s="45"/>
      <c r="C386" s="45">
        <v>36</v>
      </c>
      <c r="D386" s="45">
        <v>36</v>
      </c>
      <c r="E386" s="44"/>
      <c r="F386" s="44"/>
      <c r="G386" s="44">
        <v>2</v>
      </c>
      <c r="H386" s="44">
        <v>2</v>
      </c>
      <c r="I386" s="44">
        <v>1</v>
      </c>
      <c r="J386" s="44">
        <v>1</v>
      </c>
      <c r="K386" s="41"/>
      <c r="L386" s="42"/>
      <c r="M386" s="42"/>
      <c r="N386" s="42"/>
      <c r="O386" s="43"/>
      <c r="P386" s="43"/>
      <c r="Q386" s="43"/>
      <c r="R386" s="43"/>
    </row>
    <row r="387" spans="1:18" x14ac:dyDescent="0.2">
      <c r="A387" s="47" t="s">
        <v>1258</v>
      </c>
      <c r="B387" s="45">
        <v>21</v>
      </c>
      <c r="C387" s="45"/>
      <c r="D387" s="45">
        <v>21</v>
      </c>
      <c r="E387" s="44">
        <v>1.17</v>
      </c>
      <c r="F387" s="44">
        <v>1.17</v>
      </c>
      <c r="G387" s="44"/>
      <c r="H387" s="44"/>
      <c r="I387" s="44">
        <v>0.57999999999999996</v>
      </c>
      <c r="J387" s="44">
        <v>0.57999999999999996</v>
      </c>
      <c r="K387" s="41"/>
      <c r="L387" s="42"/>
      <c r="M387" s="42"/>
      <c r="N387" s="42"/>
      <c r="O387" s="43"/>
      <c r="P387" s="43"/>
      <c r="Q387" s="43"/>
      <c r="R387" s="43"/>
    </row>
    <row r="388" spans="1:18" x14ac:dyDescent="0.2">
      <c r="A388" s="47" t="s">
        <v>182</v>
      </c>
      <c r="B388" s="45"/>
      <c r="C388" s="45">
        <v>489</v>
      </c>
      <c r="D388" s="45">
        <v>489</v>
      </c>
      <c r="E388" s="44"/>
      <c r="F388" s="44"/>
      <c r="G388" s="44">
        <v>27.17</v>
      </c>
      <c r="H388" s="44">
        <v>27.17</v>
      </c>
      <c r="I388" s="44">
        <v>13.58</v>
      </c>
      <c r="J388" s="44">
        <v>13.58</v>
      </c>
      <c r="K388" s="41"/>
      <c r="L388" s="42"/>
      <c r="M388" s="42"/>
      <c r="N388" s="42"/>
      <c r="O388" s="43"/>
      <c r="P388" s="43"/>
      <c r="Q388" s="43"/>
      <c r="R388" s="43"/>
    </row>
    <row r="389" spans="1:18" x14ac:dyDescent="0.2">
      <c r="A389" s="65" t="s">
        <v>89</v>
      </c>
      <c r="B389" s="102">
        <v>791</v>
      </c>
      <c r="C389" s="102">
        <v>605</v>
      </c>
      <c r="D389" s="101">
        <v>1396</v>
      </c>
      <c r="E389" s="102">
        <v>65.91</v>
      </c>
      <c r="F389" s="102">
        <v>131.82</v>
      </c>
      <c r="G389" s="102">
        <v>50.41</v>
      </c>
      <c r="H389" s="102">
        <v>100.82</v>
      </c>
      <c r="I389" s="102">
        <v>58.18</v>
      </c>
      <c r="J389" s="102">
        <v>116.36</v>
      </c>
      <c r="K389" s="102"/>
      <c r="L389" s="102"/>
      <c r="M389" s="102"/>
      <c r="N389" s="102"/>
      <c r="O389" s="102"/>
      <c r="P389" s="102"/>
      <c r="Q389" s="102"/>
      <c r="R389" s="102"/>
    </row>
    <row r="390" spans="1:18" x14ac:dyDescent="0.2">
      <c r="A390" s="64" t="s">
        <v>1257</v>
      </c>
      <c r="B390" s="74">
        <v>791</v>
      </c>
      <c r="C390" s="74">
        <v>605</v>
      </c>
      <c r="D390" s="69">
        <v>1396</v>
      </c>
      <c r="E390" s="70">
        <v>65.91</v>
      </c>
      <c r="F390" s="70">
        <v>131.82</v>
      </c>
      <c r="G390" s="70">
        <v>50.41</v>
      </c>
      <c r="H390" s="70">
        <v>100.82</v>
      </c>
      <c r="I390" s="70">
        <v>58.18</v>
      </c>
      <c r="J390" s="70">
        <v>116.36</v>
      </c>
      <c r="K390" s="71"/>
      <c r="L390" s="72"/>
      <c r="M390" s="72"/>
      <c r="N390" s="72"/>
      <c r="O390" s="73"/>
      <c r="P390" s="73"/>
      <c r="Q390" s="73"/>
      <c r="R390" s="73"/>
    </row>
    <row r="391" spans="1:18" x14ac:dyDescent="0.2">
      <c r="A391" s="47" t="s">
        <v>1256</v>
      </c>
      <c r="B391" s="45">
        <v>81</v>
      </c>
      <c r="C391" s="45"/>
      <c r="D391" s="45">
        <v>81</v>
      </c>
      <c r="E391" s="44">
        <v>6.75</v>
      </c>
      <c r="F391" s="44">
        <v>13.5</v>
      </c>
      <c r="G391" s="44"/>
      <c r="H391" s="44"/>
      <c r="I391" s="44">
        <v>3.38</v>
      </c>
      <c r="J391" s="44">
        <v>6.76</v>
      </c>
      <c r="K391" s="41"/>
      <c r="L391" s="42"/>
      <c r="M391" s="42"/>
      <c r="N391" s="42"/>
      <c r="O391" s="43"/>
      <c r="P391" s="43"/>
      <c r="Q391" s="43"/>
      <c r="R391" s="43"/>
    </row>
    <row r="392" spans="1:18" x14ac:dyDescent="0.2">
      <c r="A392" s="47" t="s">
        <v>1255</v>
      </c>
      <c r="B392" s="45">
        <v>12</v>
      </c>
      <c r="C392" s="45"/>
      <c r="D392" s="45">
        <v>12</v>
      </c>
      <c r="E392" s="44">
        <v>1</v>
      </c>
      <c r="F392" s="44">
        <v>2</v>
      </c>
      <c r="G392" s="44"/>
      <c r="H392" s="44"/>
      <c r="I392" s="44">
        <v>0.5</v>
      </c>
      <c r="J392" s="44">
        <v>1</v>
      </c>
      <c r="K392" s="41"/>
      <c r="L392" s="42"/>
      <c r="M392" s="42"/>
      <c r="N392" s="42"/>
      <c r="O392" s="43"/>
      <c r="P392" s="43"/>
      <c r="Q392" s="43"/>
      <c r="R392" s="43"/>
    </row>
    <row r="393" spans="1:18" x14ac:dyDescent="0.2">
      <c r="A393" s="47" t="s">
        <v>1254</v>
      </c>
      <c r="B393" s="45"/>
      <c r="C393" s="45">
        <v>12</v>
      </c>
      <c r="D393" s="45">
        <v>12</v>
      </c>
      <c r="E393" s="44"/>
      <c r="F393" s="44"/>
      <c r="G393" s="44">
        <v>1</v>
      </c>
      <c r="H393" s="44">
        <v>2</v>
      </c>
      <c r="I393" s="44">
        <v>0.5</v>
      </c>
      <c r="J393" s="44">
        <v>1</v>
      </c>
      <c r="K393" s="41"/>
      <c r="L393" s="42"/>
      <c r="M393" s="42"/>
      <c r="N393" s="42"/>
      <c r="O393" s="43"/>
      <c r="P393" s="43"/>
      <c r="Q393" s="43"/>
      <c r="R393" s="43"/>
    </row>
    <row r="394" spans="1:18" x14ac:dyDescent="0.2">
      <c r="A394" s="47" t="s">
        <v>1253</v>
      </c>
      <c r="B394" s="45">
        <v>12</v>
      </c>
      <c r="C394" s="45"/>
      <c r="D394" s="45">
        <v>12</v>
      </c>
      <c r="E394" s="44">
        <v>1</v>
      </c>
      <c r="F394" s="44">
        <v>2</v>
      </c>
      <c r="G394" s="44"/>
      <c r="H394" s="44"/>
      <c r="I394" s="44">
        <v>0.5</v>
      </c>
      <c r="J394" s="44">
        <v>1</v>
      </c>
      <c r="K394" s="41"/>
      <c r="L394" s="42"/>
      <c r="M394" s="42"/>
      <c r="N394" s="42"/>
      <c r="O394" s="43"/>
      <c r="P394" s="43"/>
      <c r="Q394" s="43"/>
      <c r="R394" s="43"/>
    </row>
    <row r="395" spans="1:18" x14ac:dyDescent="0.2">
      <c r="A395" s="47" t="s">
        <v>1252</v>
      </c>
      <c r="B395" s="45"/>
      <c r="C395" s="45">
        <v>12</v>
      </c>
      <c r="D395" s="45">
        <v>12</v>
      </c>
      <c r="E395" s="44"/>
      <c r="F395" s="44"/>
      <c r="G395" s="44">
        <v>1</v>
      </c>
      <c r="H395" s="44">
        <v>2</v>
      </c>
      <c r="I395" s="44">
        <v>0.5</v>
      </c>
      <c r="J395" s="44">
        <v>1</v>
      </c>
      <c r="K395" s="41"/>
      <c r="L395" s="42"/>
      <c r="M395" s="42"/>
      <c r="N395" s="42"/>
      <c r="O395" s="43"/>
      <c r="P395" s="43"/>
      <c r="Q395" s="43"/>
      <c r="R395" s="43"/>
    </row>
    <row r="396" spans="1:18" x14ac:dyDescent="0.2">
      <c r="A396" s="47" t="s">
        <v>1251</v>
      </c>
      <c r="B396" s="45">
        <v>24</v>
      </c>
      <c r="C396" s="45"/>
      <c r="D396" s="45">
        <v>24</v>
      </c>
      <c r="E396" s="44">
        <v>2</v>
      </c>
      <c r="F396" s="44">
        <v>4</v>
      </c>
      <c r="G396" s="44"/>
      <c r="H396" s="44"/>
      <c r="I396" s="44">
        <v>1</v>
      </c>
      <c r="J396" s="44">
        <v>2</v>
      </c>
      <c r="K396" s="41"/>
      <c r="L396" s="42"/>
      <c r="M396" s="42"/>
      <c r="N396" s="42"/>
      <c r="O396" s="43"/>
      <c r="P396" s="43"/>
      <c r="Q396" s="43"/>
      <c r="R396" s="43"/>
    </row>
    <row r="397" spans="1:18" x14ac:dyDescent="0.2">
      <c r="A397" s="47" t="s">
        <v>1250</v>
      </c>
      <c r="B397" s="45">
        <v>27</v>
      </c>
      <c r="C397" s="45"/>
      <c r="D397" s="45">
        <v>27</v>
      </c>
      <c r="E397" s="44">
        <v>2.25</v>
      </c>
      <c r="F397" s="44">
        <v>4.5</v>
      </c>
      <c r="G397" s="44"/>
      <c r="H397" s="44"/>
      <c r="I397" s="44">
        <v>1.1299999999999999</v>
      </c>
      <c r="J397" s="44">
        <v>2.2599999999999998</v>
      </c>
      <c r="K397" s="41"/>
      <c r="L397" s="42"/>
      <c r="M397" s="42"/>
      <c r="N397" s="42"/>
      <c r="O397" s="43"/>
      <c r="P397" s="43"/>
      <c r="Q397" s="43"/>
      <c r="R397" s="43"/>
    </row>
    <row r="398" spans="1:18" x14ac:dyDescent="0.2">
      <c r="A398" s="47" t="s">
        <v>1249</v>
      </c>
      <c r="B398" s="45">
        <v>1</v>
      </c>
      <c r="C398" s="45">
        <v>27</v>
      </c>
      <c r="D398" s="45">
        <v>28</v>
      </c>
      <c r="E398" s="44">
        <v>0.08</v>
      </c>
      <c r="F398" s="44">
        <v>0.16</v>
      </c>
      <c r="G398" s="44">
        <v>2.25</v>
      </c>
      <c r="H398" s="44">
        <v>4.5</v>
      </c>
      <c r="I398" s="44">
        <v>1.17</v>
      </c>
      <c r="J398" s="44">
        <v>2.34</v>
      </c>
      <c r="K398" s="41"/>
      <c r="L398" s="42"/>
      <c r="M398" s="42"/>
      <c r="N398" s="42"/>
      <c r="O398" s="43"/>
      <c r="P398" s="43"/>
      <c r="Q398" s="43"/>
      <c r="R398" s="43"/>
    </row>
    <row r="399" spans="1:18" x14ac:dyDescent="0.2">
      <c r="A399" s="47" t="s">
        <v>1248</v>
      </c>
      <c r="B399" s="45">
        <v>25</v>
      </c>
      <c r="C399" s="45">
        <v>1</v>
      </c>
      <c r="D399" s="45">
        <v>26</v>
      </c>
      <c r="E399" s="44">
        <v>2.08</v>
      </c>
      <c r="F399" s="44">
        <v>4.16</v>
      </c>
      <c r="G399" s="44">
        <v>0.08</v>
      </c>
      <c r="H399" s="44">
        <v>0.16</v>
      </c>
      <c r="I399" s="44">
        <v>1.08</v>
      </c>
      <c r="J399" s="44">
        <v>2.16</v>
      </c>
      <c r="K399" s="41"/>
      <c r="L399" s="42"/>
      <c r="M399" s="42"/>
      <c r="N399" s="42"/>
      <c r="O399" s="43"/>
      <c r="P399" s="43"/>
      <c r="Q399" s="43"/>
      <c r="R399" s="43"/>
    </row>
    <row r="400" spans="1:18" x14ac:dyDescent="0.2">
      <c r="A400" s="47" t="s">
        <v>1247</v>
      </c>
      <c r="B400" s="45"/>
      <c r="C400" s="45">
        <v>25</v>
      </c>
      <c r="D400" s="45">
        <v>25</v>
      </c>
      <c r="E400" s="44"/>
      <c r="F400" s="44"/>
      <c r="G400" s="44">
        <v>2.08</v>
      </c>
      <c r="H400" s="44">
        <v>4.16</v>
      </c>
      <c r="I400" s="44">
        <v>1.04</v>
      </c>
      <c r="J400" s="44">
        <v>2.08</v>
      </c>
      <c r="K400" s="41"/>
      <c r="L400" s="42"/>
      <c r="M400" s="42"/>
      <c r="N400" s="42"/>
      <c r="O400" s="43"/>
      <c r="P400" s="43"/>
      <c r="Q400" s="43"/>
      <c r="R400" s="43"/>
    </row>
    <row r="401" spans="1:18" x14ac:dyDescent="0.2">
      <c r="A401" s="47" t="s">
        <v>1246</v>
      </c>
      <c r="B401" s="45">
        <v>9</v>
      </c>
      <c r="C401" s="45"/>
      <c r="D401" s="45">
        <v>9</v>
      </c>
      <c r="E401" s="44">
        <v>0.75</v>
      </c>
      <c r="F401" s="44">
        <v>1.5</v>
      </c>
      <c r="G401" s="44"/>
      <c r="H401" s="44"/>
      <c r="I401" s="44">
        <v>0.38</v>
      </c>
      <c r="J401" s="44">
        <v>0.76</v>
      </c>
      <c r="K401" s="41"/>
      <c r="L401" s="42"/>
      <c r="M401" s="42"/>
      <c r="N401" s="42"/>
      <c r="O401" s="43"/>
      <c r="P401" s="43"/>
      <c r="Q401" s="43"/>
      <c r="R401" s="43"/>
    </row>
    <row r="402" spans="1:18" x14ac:dyDescent="0.2">
      <c r="A402" s="47" t="s">
        <v>1245</v>
      </c>
      <c r="B402" s="45"/>
      <c r="C402" s="45">
        <v>12</v>
      </c>
      <c r="D402" s="45">
        <v>12</v>
      </c>
      <c r="E402" s="44"/>
      <c r="F402" s="44"/>
      <c r="G402" s="44">
        <v>1</v>
      </c>
      <c r="H402" s="44">
        <v>2</v>
      </c>
      <c r="I402" s="44">
        <v>0.5</v>
      </c>
      <c r="J402" s="44">
        <v>1</v>
      </c>
      <c r="K402" s="41"/>
      <c r="L402" s="42"/>
      <c r="M402" s="42"/>
      <c r="N402" s="42"/>
      <c r="O402" s="43"/>
      <c r="P402" s="43"/>
      <c r="Q402" s="43"/>
      <c r="R402" s="43"/>
    </row>
    <row r="403" spans="1:18" x14ac:dyDescent="0.2">
      <c r="A403" s="47" t="s">
        <v>1244</v>
      </c>
      <c r="B403" s="45">
        <v>18</v>
      </c>
      <c r="C403" s="45"/>
      <c r="D403" s="45">
        <v>18</v>
      </c>
      <c r="E403" s="44">
        <v>1.5</v>
      </c>
      <c r="F403" s="44">
        <v>3</v>
      </c>
      <c r="G403" s="44"/>
      <c r="H403" s="44"/>
      <c r="I403" s="44">
        <v>0.75</v>
      </c>
      <c r="J403" s="44">
        <v>1.5</v>
      </c>
      <c r="K403" s="41"/>
      <c r="L403" s="42"/>
      <c r="M403" s="42"/>
      <c r="N403" s="42"/>
      <c r="O403" s="43"/>
      <c r="P403" s="43"/>
      <c r="Q403" s="43"/>
      <c r="R403" s="43"/>
    </row>
    <row r="404" spans="1:18" x14ac:dyDescent="0.2">
      <c r="A404" s="47" t="s">
        <v>1243</v>
      </c>
      <c r="B404" s="45"/>
      <c r="C404" s="45">
        <v>12</v>
      </c>
      <c r="D404" s="45">
        <v>12</v>
      </c>
      <c r="E404" s="44"/>
      <c r="F404" s="44"/>
      <c r="G404" s="44">
        <v>1</v>
      </c>
      <c r="H404" s="44">
        <v>2</v>
      </c>
      <c r="I404" s="44">
        <v>0.5</v>
      </c>
      <c r="J404" s="44">
        <v>1</v>
      </c>
      <c r="K404" s="41"/>
      <c r="L404" s="42"/>
      <c r="M404" s="42"/>
      <c r="N404" s="42"/>
      <c r="O404" s="43"/>
      <c r="P404" s="43"/>
      <c r="Q404" s="43"/>
      <c r="R404" s="43"/>
    </row>
    <row r="405" spans="1:18" x14ac:dyDescent="0.2">
      <c r="A405" s="47" t="s">
        <v>1242</v>
      </c>
      <c r="B405" s="45">
        <v>186</v>
      </c>
      <c r="C405" s="45"/>
      <c r="D405" s="45">
        <v>186</v>
      </c>
      <c r="E405" s="44">
        <v>15.5</v>
      </c>
      <c r="F405" s="44">
        <v>31</v>
      </c>
      <c r="G405" s="44"/>
      <c r="H405" s="44"/>
      <c r="I405" s="44">
        <v>7.75</v>
      </c>
      <c r="J405" s="44">
        <v>15.5</v>
      </c>
      <c r="K405" s="41"/>
      <c r="L405" s="42"/>
      <c r="M405" s="42"/>
      <c r="N405" s="42"/>
      <c r="O405" s="43"/>
      <c r="P405" s="43"/>
      <c r="Q405" s="43"/>
      <c r="R405" s="43"/>
    </row>
    <row r="406" spans="1:18" x14ac:dyDescent="0.2">
      <c r="A406" s="47" t="s">
        <v>1241</v>
      </c>
      <c r="B406" s="45">
        <v>24</v>
      </c>
      <c r="C406" s="45">
        <v>204</v>
      </c>
      <c r="D406" s="45">
        <v>228</v>
      </c>
      <c r="E406" s="44">
        <v>2</v>
      </c>
      <c r="F406" s="44">
        <v>4</v>
      </c>
      <c r="G406" s="44">
        <v>17</v>
      </c>
      <c r="H406" s="44">
        <v>34</v>
      </c>
      <c r="I406" s="44">
        <v>9.5</v>
      </c>
      <c r="J406" s="44">
        <v>19</v>
      </c>
      <c r="K406" s="41"/>
      <c r="L406" s="42"/>
      <c r="M406" s="42"/>
      <c r="N406" s="42"/>
      <c r="O406" s="43"/>
      <c r="P406" s="43"/>
      <c r="Q406" s="43"/>
      <c r="R406" s="43"/>
    </row>
    <row r="407" spans="1:18" x14ac:dyDescent="0.2">
      <c r="A407" s="47" t="s">
        <v>1240</v>
      </c>
      <c r="B407" s="45">
        <v>204</v>
      </c>
      <c r="C407" s="45">
        <v>12</v>
      </c>
      <c r="D407" s="45">
        <v>216</v>
      </c>
      <c r="E407" s="44">
        <v>17</v>
      </c>
      <c r="F407" s="44">
        <v>34</v>
      </c>
      <c r="G407" s="44">
        <v>1</v>
      </c>
      <c r="H407" s="44">
        <v>2</v>
      </c>
      <c r="I407" s="44">
        <v>9</v>
      </c>
      <c r="J407" s="44">
        <v>18</v>
      </c>
      <c r="K407" s="41"/>
      <c r="L407" s="42"/>
      <c r="M407" s="42"/>
      <c r="N407" s="42"/>
      <c r="O407" s="43"/>
      <c r="P407" s="43"/>
      <c r="Q407" s="43"/>
      <c r="R407" s="43"/>
    </row>
    <row r="408" spans="1:18" x14ac:dyDescent="0.2">
      <c r="A408" s="47" t="s">
        <v>1239</v>
      </c>
      <c r="B408" s="45">
        <v>168</v>
      </c>
      <c r="C408" s="45">
        <v>288</v>
      </c>
      <c r="D408" s="45">
        <v>456</v>
      </c>
      <c r="E408" s="44">
        <v>14</v>
      </c>
      <c r="F408" s="44">
        <v>28</v>
      </c>
      <c r="G408" s="44">
        <v>24</v>
      </c>
      <c r="H408" s="44">
        <v>48</v>
      </c>
      <c r="I408" s="44">
        <v>19</v>
      </c>
      <c r="J408" s="44">
        <v>38</v>
      </c>
      <c r="K408" s="41"/>
      <c r="L408" s="42"/>
      <c r="M408" s="42"/>
      <c r="N408" s="42"/>
      <c r="O408" s="43"/>
      <c r="P408" s="43"/>
      <c r="Q408" s="43"/>
      <c r="R408" s="43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74803149606299213" right="0.2" top="0.56999999999999995" bottom="0.34" header="0.38" footer="0.22"/>
  <pageSetup paperSize="9" scale="60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R206"/>
  <sheetViews>
    <sheetView showGridLines="0" workbookViewId="0">
      <pane ySplit="5" topLeftCell="A6" activePane="bottomLeft" state="frozen"/>
      <selection pane="bottomLeft" activeCell="G14" sqref="G14"/>
    </sheetView>
  </sheetViews>
  <sheetFormatPr defaultColWidth="9" defaultRowHeight="23.25" x14ac:dyDescent="0.2"/>
  <cols>
    <col min="1" max="1" width="60" style="48" bestFit="1" customWidth="1"/>
    <col min="2" max="3" width="7.125" style="16" bestFit="1" customWidth="1"/>
    <col min="4" max="4" width="6.875" style="16" bestFit="1" customWidth="1"/>
    <col min="5" max="5" width="8.375" style="16" bestFit="1" customWidth="1"/>
    <col min="6" max="6" width="15.25" style="16" bestFit="1" customWidth="1"/>
    <col min="7" max="7" width="8.375" style="16" bestFit="1" customWidth="1"/>
    <col min="8" max="8" width="15.25" style="16" bestFit="1" customWidth="1"/>
    <col min="9" max="9" width="8.375" style="16" bestFit="1" customWidth="1"/>
    <col min="10" max="10" width="15.25" style="16" bestFit="1" customWidth="1"/>
    <col min="11" max="11" width="12.75" style="16" customWidth="1"/>
    <col min="12" max="13" width="7.125" style="16" bestFit="1" customWidth="1"/>
    <col min="14" max="14" width="6.375" style="16" bestFit="1" customWidth="1"/>
    <col min="15" max="15" width="12.375" style="16" customWidth="1"/>
    <col min="16" max="16" width="8" style="16" hidden="1" customWidth="1"/>
    <col min="17" max="17" width="11.25" style="16" hidden="1" customWidth="1"/>
    <col min="18" max="18" width="13.25" style="16" customWidth="1"/>
    <col min="19" max="16384" width="9" style="16"/>
  </cols>
  <sheetData>
    <row r="1" spans="1:18" s="171" customFormat="1" ht="29.25" x14ac:dyDescent="0.2">
      <c r="A1" s="168" t="s">
        <v>2887</v>
      </c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380" t="s">
        <v>4</v>
      </c>
      <c r="L2" s="384" t="s">
        <v>5</v>
      </c>
      <c r="M2" s="385"/>
      <c r="N2" s="386"/>
      <c r="O2" s="390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380"/>
      <c r="L3" s="387"/>
      <c r="M3" s="388"/>
      <c r="N3" s="389"/>
      <c r="O3" s="390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381"/>
      <c r="L4" s="20" t="s">
        <v>10</v>
      </c>
      <c r="M4" s="20" t="s">
        <v>11</v>
      </c>
      <c r="N4" s="20" t="s">
        <v>12</v>
      </c>
      <c r="O4" s="391"/>
      <c r="P4" s="393"/>
      <c r="Q4" s="393"/>
      <c r="R4" s="393"/>
    </row>
    <row r="5" spans="1:18" s="49" customFormat="1" ht="26.25" x14ac:dyDescent="0.2">
      <c r="A5" s="75" t="s">
        <v>1894</v>
      </c>
      <c r="B5" s="76"/>
      <c r="C5" s="76"/>
      <c r="D5" s="76"/>
      <c r="E5" s="77"/>
      <c r="F5" s="77"/>
      <c r="G5" s="77"/>
      <c r="H5" s="77"/>
      <c r="I5" s="77"/>
      <c r="J5" s="77"/>
      <c r="K5" s="146">
        <v>32</v>
      </c>
      <c r="L5" s="78"/>
      <c r="M5" s="78"/>
      <c r="N5" s="78"/>
      <c r="O5" s="79"/>
      <c r="P5" s="79"/>
      <c r="Q5" s="79"/>
      <c r="R5" s="79"/>
    </row>
    <row r="6" spans="1:18" s="49" customFormat="1" ht="26.25" x14ac:dyDescent="0.2">
      <c r="A6" s="110" t="s">
        <v>880</v>
      </c>
      <c r="B6" s="148">
        <v>147</v>
      </c>
      <c r="C6" s="148">
        <v>189</v>
      </c>
      <c r="D6" s="148">
        <v>336</v>
      </c>
      <c r="E6" s="148"/>
      <c r="F6" s="148">
        <v>8.17</v>
      </c>
      <c r="G6" s="148"/>
      <c r="H6" s="148">
        <v>10.5</v>
      </c>
      <c r="I6" s="148"/>
      <c r="J6" s="148">
        <v>9.33</v>
      </c>
      <c r="K6" s="148"/>
      <c r="L6" s="148"/>
      <c r="M6" s="148"/>
      <c r="N6" s="148"/>
      <c r="O6" s="148">
        <v>20</v>
      </c>
      <c r="P6" s="148">
        <v>-100</v>
      </c>
      <c r="Q6" s="148">
        <v>5</v>
      </c>
      <c r="R6" s="149">
        <v>5.5555555555555552E-2</v>
      </c>
    </row>
    <row r="7" spans="1:18" x14ac:dyDescent="0.2">
      <c r="A7" s="65" t="s">
        <v>17</v>
      </c>
      <c r="B7" s="102">
        <v>147</v>
      </c>
      <c r="C7" s="102">
        <v>189</v>
      </c>
      <c r="D7" s="102">
        <v>336</v>
      </c>
      <c r="E7" s="102">
        <v>8.17</v>
      </c>
      <c r="F7" s="102">
        <v>8.17</v>
      </c>
      <c r="G7" s="102">
        <v>10.5</v>
      </c>
      <c r="H7" s="102">
        <v>10.5</v>
      </c>
      <c r="I7" s="102">
        <v>9.33</v>
      </c>
      <c r="J7" s="102">
        <v>9.33</v>
      </c>
      <c r="K7" s="102"/>
      <c r="L7" s="102"/>
      <c r="M7" s="102"/>
      <c r="N7" s="102"/>
      <c r="O7" s="102"/>
      <c r="P7" s="102"/>
      <c r="Q7" s="102"/>
      <c r="R7" s="102"/>
    </row>
    <row r="8" spans="1:18" x14ac:dyDescent="0.2">
      <c r="A8" s="64" t="s">
        <v>2059</v>
      </c>
      <c r="B8" s="74">
        <v>147</v>
      </c>
      <c r="C8" s="74">
        <v>189</v>
      </c>
      <c r="D8" s="74">
        <v>336</v>
      </c>
      <c r="E8" s="70">
        <v>8.17</v>
      </c>
      <c r="F8" s="70">
        <v>8.17</v>
      </c>
      <c r="G8" s="70">
        <v>10.5</v>
      </c>
      <c r="H8" s="70">
        <v>10.5</v>
      </c>
      <c r="I8" s="70">
        <v>9.33</v>
      </c>
      <c r="J8" s="70">
        <v>9.33</v>
      </c>
      <c r="K8" s="71"/>
      <c r="L8" s="72"/>
      <c r="M8" s="72"/>
      <c r="N8" s="72"/>
      <c r="O8" s="73"/>
      <c r="P8" s="73"/>
      <c r="Q8" s="73"/>
      <c r="R8" s="73"/>
    </row>
    <row r="9" spans="1:18" x14ac:dyDescent="0.2">
      <c r="A9" s="47" t="s">
        <v>847</v>
      </c>
      <c r="B9" s="45">
        <v>72</v>
      </c>
      <c r="C9" s="45"/>
      <c r="D9" s="45">
        <v>72</v>
      </c>
      <c r="E9" s="44">
        <v>4</v>
      </c>
      <c r="F9" s="44">
        <v>4</v>
      </c>
      <c r="G9" s="44"/>
      <c r="H9" s="44"/>
      <c r="I9" s="44">
        <v>2</v>
      </c>
      <c r="J9" s="44">
        <v>2</v>
      </c>
      <c r="K9" s="41"/>
      <c r="L9" s="42"/>
      <c r="M9" s="42"/>
      <c r="N9" s="42"/>
      <c r="O9" s="43"/>
      <c r="P9" s="43"/>
      <c r="Q9" s="43"/>
      <c r="R9" s="43"/>
    </row>
    <row r="10" spans="1:18" x14ac:dyDescent="0.2">
      <c r="A10" s="47" t="s">
        <v>839</v>
      </c>
      <c r="B10" s="45">
        <v>75</v>
      </c>
      <c r="C10" s="45">
        <v>189</v>
      </c>
      <c r="D10" s="45">
        <v>264</v>
      </c>
      <c r="E10" s="44">
        <v>4.17</v>
      </c>
      <c r="F10" s="44">
        <v>4.17</v>
      </c>
      <c r="G10" s="44">
        <v>10.5</v>
      </c>
      <c r="H10" s="44">
        <v>10.5</v>
      </c>
      <c r="I10" s="44">
        <v>7.33</v>
      </c>
      <c r="J10" s="44">
        <v>7.33</v>
      </c>
      <c r="K10" s="41"/>
      <c r="L10" s="42"/>
      <c r="M10" s="42"/>
      <c r="N10" s="42"/>
      <c r="O10" s="43"/>
      <c r="P10" s="43"/>
      <c r="Q10" s="43"/>
      <c r="R10" s="43"/>
    </row>
    <row r="11" spans="1:18" ht="26.25" x14ac:dyDescent="0.2">
      <c r="A11" s="110" t="s">
        <v>16</v>
      </c>
      <c r="B11" s="147">
        <v>3417</v>
      </c>
      <c r="C11" s="147">
        <v>2746</v>
      </c>
      <c r="D11" s="147">
        <v>6163</v>
      </c>
      <c r="E11" s="148"/>
      <c r="F11" s="148">
        <v>189.83</v>
      </c>
      <c r="G11" s="148"/>
      <c r="H11" s="148">
        <v>152.55000000000001</v>
      </c>
      <c r="I11" s="148"/>
      <c r="J11" s="148">
        <v>171.22</v>
      </c>
      <c r="K11" s="148">
        <v>20</v>
      </c>
      <c r="L11" s="148">
        <v>9.49</v>
      </c>
      <c r="M11" s="148">
        <v>7.63</v>
      </c>
      <c r="N11" s="148">
        <v>8.56</v>
      </c>
      <c r="O11" s="148">
        <v>25</v>
      </c>
      <c r="P11" s="148">
        <v>-65.760000000000005</v>
      </c>
      <c r="Q11" s="148">
        <v>5</v>
      </c>
      <c r="R11" s="149">
        <v>5.9027777777777783E-2</v>
      </c>
    </row>
    <row r="12" spans="1:18" x14ac:dyDescent="0.2">
      <c r="A12" s="65" t="s">
        <v>17</v>
      </c>
      <c r="B12" s="101">
        <v>3417</v>
      </c>
      <c r="C12" s="101">
        <v>2746</v>
      </c>
      <c r="D12" s="101">
        <v>6163</v>
      </c>
      <c r="E12" s="102">
        <v>189.83</v>
      </c>
      <c r="F12" s="102">
        <v>189.83</v>
      </c>
      <c r="G12" s="102">
        <v>152.55000000000001</v>
      </c>
      <c r="H12" s="102">
        <v>152.55000000000001</v>
      </c>
      <c r="I12" s="102">
        <v>171.22</v>
      </c>
      <c r="J12" s="102">
        <v>171.22</v>
      </c>
      <c r="K12" s="102"/>
      <c r="L12" s="102"/>
      <c r="M12" s="102"/>
      <c r="N12" s="102"/>
      <c r="O12" s="102"/>
      <c r="P12" s="102"/>
      <c r="Q12" s="102"/>
      <c r="R12" s="102"/>
    </row>
    <row r="13" spans="1:18" x14ac:dyDescent="0.2">
      <c r="A13" s="64" t="s">
        <v>2193</v>
      </c>
      <c r="B13" s="74">
        <v>363</v>
      </c>
      <c r="C13" s="74">
        <v>297</v>
      </c>
      <c r="D13" s="74">
        <v>660</v>
      </c>
      <c r="E13" s="70">
        <v>20.16</v>
      </c>
      <c r="F13" s="70">
        <v>20.16</v>
      </c>
      <c r="G13" s="70">
        <v>16.5</v>
      </c>
      <c r="H13" s="70">
        <v>16.5</v>
      </c>
      <c r="I13" s="70">
        <v>18.34</v>
      </c>
      <c r="J13" s="70">
        <v>18.34</v>
      </c>
      <c r="K13" s="71"/>
      <c r="L13" s="72"/>
      <c r="M13" s="72"/>
      <c r="N13" s="72"/>
      <c r="O13" s="73"/>
      <c r="P13" s="73"/>
      <c r="Q13" s="73"/>
      <c r="R13" s="73"/>
    </row>
    <row r="14" spans="1:18" x14ac:dyDescent="0.2">
      <c r="A14" s="47" t="s">
        <v>2192</v>
      </c>
      <c r="B14" s="45"/>
      <c r="C14" s="45">
        <v>6</v>
      </c>
      <c r="D14" s="45">
        <v>6</v>
      </c>
      <c r="E14" s="44"/>
      <c r="F14" s="44"/>
      <c r="G14" s="44">
        <v>0.33</v>
      </c>
      <c r="H14" s="44">
        <v>0.33</v>
      </c>
      <c r="I14" s="44">
        <v>0.17</v>
      </c>
      <c r="J14" s="44">
        <v>0.17</v>
      </c>
      <c r="K14" s="41"/>
      <c r="L14" s="42"/>
      <c r="M14" s="42"/>
      <c r="N14" s="42"/>
      <c r="O14" s="43"/>
      <c r="P14" s="43"/>
      <c r="Q14" s="43"/>
      <c r="R14" s="43"/>
    </row>
    <row r="15" spans="1:18" x14ac:dyDescent="0.2">
      <c r="A15" s="47" t="s">
        <v>2191</v>
      </c>
      <c r="B15" s="45">
        <v>66</v>
      </c>
      <c r="C15" s="45">
        <v>6</v>
      </c>
      <c r="D15" s="45">
        <v>72</v>
      </c>
      <c r="E15" s="44">
        <v>3.67</v>
      </c>
      <c r="F15" s="44">
        <v>3.67</v>
      </c>
      <c r="G15" s="44">
        <v>0.33</v>
      </c>
      <c r="H15" s="44">
        <v>0.33</v>
      </c>
      <c r="I15" s="44">
        <v>2</v>
      </c>
      <c r="J15" s="44">
        <v>2</v>
      </c>
      <c r="K15" s="41"/>
      <c r="L15" s="42"/>
      <c r="M15" s="42"/>
      <c r="N15" s="42"/>
      <c r="O15" s="43"/>
      <c r="P15" s="43"/>
      <c r="Q15" s="43"/>
      <c r="R15" s="43"/>
    </row>
    <row r="16" spans="1:18" x14ac:dyDescent="0.2">
      <c r="A16" s="47" t="s">
        <v>2190</v>
      </c>
      <c r="B16" s="45"/>
      <c r="C16" s="45">
        <v>6</v>
      </c>
      <c r="D16" s="45">
        <v>6</v>
      </c>
      <c r="E16" s="44"/>
      <c r="F16" s="44"/>
      <c r="G16" s="44">
        <v>0.33</v>
      </c>
      <c r="H16" s="44">
        <v>0.33</v>
      </c>
      <c r="I16" s="44">
        <v>0.17</v>
      </c>
      <c r="J16" s="44">
        <v>0.17</v>
      </c>
      <c r="K16" s="41"/>
      <c r="L16" s="42"/>
      <c r="M16" s="42"/>
      <c r="N16" s="42"/>
      <c r="O16" s="43"/>
      <c r="P16" s="43"/>
      <c r="Q16" s="43"/>
      <c r="R16" s="43"/>
    </row>
    <row r="17" spans="1:18" x14ac:dyDescent="0.2">
      <c r="A17" s="47" t="s">
        <v>2189</v>
      </c>
      <c r="B17" s="45"/>
      <c r="C17" s="45">
        <v>63</v>
      </c>
      <c r="D17" s="45">
        <v>63</v>
      </c>
      <c r="E17" s="44"/>
      <c r="F17" s="44"/>
      <c r="G17" s="44">
        <v>3.5</v>
      </c>
      <c r="H17" s="44">
        <v>3.5</v>
      </c>
      <c r="I17" s="44">
        <v>1.75</v>
      </c>
      <c r="J17" s="44">
        <v>1.75</v>
      </c>
      <c r="K17" s="41"/>
      <c r="L17" s="42"/>
      <c r="M17" s="42"/>
      <c r="N17" s="42"/>
      <c r="O17" s="43"/>
      <c r="P17" s="43"/>
      <c r="Q17" s="43"/>
      <c r="R17" s="43"/>
    </row>
    <row r="18" spans="1:18" x14ac:dyDescent="0.2">
      <c r="A18" s="47" t="s">
        <v>2188</v>
      </c>
      <c r="B18" s="45">
        <v>66</v>
      </c>
      <c r="C18" s="45"/>
      <c r="D18" s="45">
        <v>66</v>
      </c>
      <c r="E18" s="44">
        <v>3.67</v>
      </c>
      <c r="F18" s="44">
        <v>3.67</v>
      </c>
      <c r="G18" s="44"/>
      <c r="H18" s="44"/>
      <c r="I18" s="44">
        <v>1.83</v>
      </c>
      <c r="J18" s="44">
        <v>1.83</v>
      </c>
      <c r="K18" s="41"/>
      <c r="L18" s="42"/>
      <c r="M18" s="42"/>
      <c r="N18" s="42"/>
      <c r="O18" s="43"/>
      <c r="P18" s="43"/>
      <c r="Q18" s="43"/>
      <c r="R18" s="43"/>
    </row>
    <row r="19" spans="1:18" x14ac:dyDescent="0.2">
      <c r="A19" s="47" t="s">
        <v>2187</v>
      </c>
      <c r="B19" s="45">
        <v>66</v>
      </c>
      <c r="C19" s="45"/>
      <c r="D19" s="45">
        <v>66</v>
      </c>
      <c r="E19" s="44">
        <v>3.67</v>
      </c>
      <c r="F19" s="44">
        <v>3.67</v>
      </c>
      <c r="G19" s="44"/>
      <c r="H19" s="44"/>
      <c r="I19" s="44">
        <v>1.83</v>
      </c>
      <c r="J19" s="44">
        <v>1.83</v>
      </c>
      <c r="K19" s="41"/>
      <c r="L19" s="42"/>
      <c r="M19" s="42"/>
      <c r="N19" s="42"/>
      <c r="O19" s="43"/>
      <c r="P19" s="43"/>
      <c r="Q19" s="43"/>
      <c r="R19" s="43"/>
    </row>
    <row r="20" spans="1:18" x14ac:dyDescent="0.2">
      <c r="A20" s="47" t="s">
        <v>2186</v>
      </c>
      <c r="B20" s="45"/>
      <c r="C20" s="45">
        <v>63</v>
      </c>
      <c r="D20" s="45">
        <v>63</v>
      </c>
      <c r="E20" s="44"/>
      <c r="F20" s="44"/>
      <c r="G20" s="44">
        <v>3.5</v>
      </c>
      <c r="H20" s="44">
        <v>3.5</v>
      </c>
      <c r="I20" s="44">
        <v>1.75</v>
      </c>
      <c r="J20" s="44">
        <v>1.75</v>
      </c>
      <c r="K20" s="41"/>
      <c r="L20" s="42"/>
      <c r="M20" s="42"/>
      <c r="N20" s="42"/>
      <c r="O20" s="43"/>
      <c r="P20" s="43"/>
      <c r="Q20" s="43"/>
      <c r="R20" s="43"/>
    </row>
    <row r="21" spans="1:18" x14ac:dyDescent="0.2">
      <c r="A21" s="47" t="s">
        <v>2185</v>
      </c>
      <c r="B21" s="45">
        <v>33</v>
      </c>
      <c r="C21" s="45"/>
      <c r="D21" s="45">
        <v>33</v>
      </c>
      <c r="E21" s="44">
        <v>1.83</v>
      </c>
      <c r="F21" s="44">
        <v>1.83</v>
      </c>
      <c r="G21" s="44"/>
      <c r="H21" s="44"/>
      <c r="I21" s="44">
        <v>0.92</v>
      </c>
      <c r="J21" s="44">
        <v>0.92</v>
      </c>
      <c r="K21" s="41"/>
      <c r="L21" s="42"/>
      <c r="M21" s="42"/>
      <c r="N21" s="42"/>
      <c r="O21" s="43"/>
      <c r="P21" s="43"/>
      <c r="Q21" s="43"/>
      <c r="R21" s="43"/>
    </row>
    <row r="22" spans="1:18" x14ac:dyDescent="0.2">
      <c r="A22" s="47" t="s">
        <v>2184</v>
      </c>
      <c r="B22" s="45">
        <v>33</v>
      </c>
      <c r="C22" s="45"/>
      <c r="D22" s="45">
        <v>33</v>
      </c>
      <c r="E22" s="44">
        <v>1.83</v>
      </c>
      <c r="F22" s="44">
        <v>1.83</v>
      </c>
      <c r="G22" s="44"/>
      <c r="H22" s="44"/>
      <c r="I22" s="44">
        <v>0.92</v>
      </c>
      <c r="J22" s="44">
        <v>0.92</v>
      </c>
      <c r="K22" s="41"/>
      <c r="L22" s="42"/>
      <c r="M22" s="42"/>
      <c r="N22" s="42"/>
      <c r="O22" s="43"/>
      <c r="P22" s="43"/>
      <c r="Q22" s="43"/>
      <c r="R22" s="43"/>
    </row>
    <row r="23" spans="1:18" x14ac:dyDescent="0.2">
      <c r="A23" s="47" t="s">
        <v>2183</v>
      </c>
      <c r="B23" s="45"/>
      <c r="C23" s="45">
        <v>93</v>
      </c>
      <c r="D23" s="45">
        <v>93</v>
      </c>
      <c r="E23" s="44"/>
      <c r="F23" s="44"/>
      <c r="G23" s="44">
        <v>5.17</v>
      </c>
      <c r="H23" s="44">
        <v>5.17</v>
      </c>
      <c r="I23" s="44">
        <v>2.58</v>
      </c>
      <c r="J23" s="44">
        <v>2.58</v>
      </c>
      <c r="K23" s="41"/>
      <c r="L23" s="42"/>
      <c r="M23" s="42"/>
      <c r="N23" s="42"/>
      <c r="O23" s="43"/>
      <c r="P23" s="43"/>
      <c r="Q23" s="43"/>
      <c r="R23" s="43"/>
    </row>
    <row r="24" spans="1:18" x14ac:dyDescent="0.2">
      <c r="A24" s="47" t="s">
        <v>2182</v>
      </c>
      <c r="B24" s="45"/>
      <c r="C24" s="45">
        <v>30</v>
      </c>
      <c r="D24" s="45">
        <v>30</v>
      </c>
      <c r="E24" s="44"/>
      <c r="F24" s="44"/>
      <c r="G24" s="44">
        <v>1.67</v>
      </c>
      <c r="H24" s="44">
        <v>1.67</v>
      </c>
      <c r="I24" s="44">
        <v>0.83</v>
      </c>
      <c r="J24" s="44">
        <v>0.83</v>
      </c>
      <c r="K24" s="41"/>
      <c r="L24" s="42"/>
      <c r="M24" s="42"/>
      <c r="N24" s="42"/>
      <c r="O24" s="43"/>
      <c r="P24" s="43"/>
      <c r="Q24" s="43"/>
      <c r="R24" s="43"/>
    </row>
    <row r="25" spans="1:18" x14ac:dyDescent="0.2">
      <c r="A25" s="47" t="s">
        <v>2181</v>
      </c>
      <c r="B25" s="45">
        <v>33</v>
      </c>
      <c r="C25" s="45"/>
      <c r="D25" s="45">
        <v>33</v>
      </c>
      <c r="E25" s="44">
        <v>1.83</v>
      </c>
      <c r="F25" s="44">
        <v>1.83</v>
      </c>
      <c r="G25" s="44"/>
      <c r="H25" s="44"/>
      <c r="I25" s="44">
        <v>0.92</v>
      </c>
      <c r="J25" s="44">
        <v>0.92</v>
      </c>
      <c r="K25" s="41"/>
      <c r="L25" s="42"/>
      <c r="M25" s="42"/>
      <c r="N25" s="42"/>
      <c r="O25" s="43"/>
      <c r="P25" s="43"/>
      <c r="Q25" s="43"/>
      <c r="R25" s="43"/>
    </row>
    <row r="26" spans="1:18" x14ac:dyDescent="0.2">
      <c r="A26" s="47" t="s">
        <v>2180</v>
      </c>
      <c r="B26" s="45">
        <v>33</v>
      </c>
      <c r="C26" s="45"/>
      <c r="D26" s="45">
        <v>33</v>
      </c>
      <c r="E26" s="44">
        <v>1.83</v>
      </c>
      <c r="F26" s="44">
        <v>1.83</v>
      </c>
      <c r="G26" s="44"/>
      <c r="H26" s="44"/>
      <c r="I26" s="44">
        <v>0.92</v>
      </c>
      <c r="J26" s="44">
        <v>0.92</v>
      </c>
      <c r="K26" s="41"/>
      <c r="L26" s="42"/>
      <c r="M26" s="42"/>
      <c r="N26" s="42"/>
      <c r="O26" s="43"/>
      <c r="P26" s="43"/>
      <c r="Q26" s="43"/>
      <c r="R26" s="43"/>
    </row>
    <row r="27" spans="1:18" x14ac:dyDescent="0.2">
      <c r="A27" s="47" t="s">
        <v>2179</v>
      </c>
      <c r="B27" s="45">
        <v>33</v>
      </c>
      <c r="C27" s="45"/>
      <c r="D27" s="45">
        <v>33</v>
      </c>
      <c r="E27" s="44">
        <v>1.83</v>
      </c>
      <c r="F27" s="44">
        <v>1.83</v>
      </c>
      <c r="G27" s="44"/>
      <c r="H27" s="44"/>
      <c r="I27" s="44">
        <v>0.92</v>
      </c>
      <c r="J27" s="44">
        <v>0.92</v>
      </c>
      <c r="K27" s="41"/>
      <c r="L27" s="42"/>
      <c r="M27" s="42"/>
      <c r="N27" s="42"/>
      <c r="O27" s="43"/>
      <c r="P27" s="43"/>
      <c r="Q27" s="43"/>
      <c r="R27" s="43"/>
    </row>
    <row r="28" spans="1:18" x14ac:dyDescent="0.2">
      <c r="A28" s="47" t="s">
        <v>2178</v>
      </c>
      <c r="B28" s="45"/>
      <c r="C28" s="45">
        <v>30</v>
      </c>
      <c r="D28" s="45">
        <v>30</v>
      </c>
      <c r="E28" s="44"/>
      <c r="F28" s="44"/>
      <c r="G28" s="44">
        <v>1.67</v>
      </c>
      <c r="H28" s="44">
        <v>1.67</v>
      </c>
      <c r="I28" s="44">
        <v>0.83</v>
      </c>
      <c r="J28" s="44">
        <v>0.83</v>
      </c>
      <c r="K28" s="41"/>
      <c r="L28" s="42"/>
      <c r="M28" s="42"/>
      <c r="N28" s="42"/>
      <c r="O28" s="43"/>
      <c r="P28" s="43"/>
      <c r="Q28" s="43"/>
      <c r="R28" s="43"/>
    </row>
    <row r="29" spans="1:18" x14ac:dyDescent="0.2">
      <c r="A29" s="64" t="s">
        <v>2177</v>
      </c>
      <c r="B29" s="74">
        <v>150</v>
      </c>
      <c r="C29" s="74">
        <v>135</v>
      </c>
      <c r="D29" s="74">
        <v>285</v>
      </c>
      <c r="E29" s="70">
        <v>8.34</v>
      </c>
      <c r="F29" s="70">
        <v>8.34</v>
      </c>
      <c r="G29" s="70">
        <v>7.49</v>
      </c>
      <c r="H29" s="70">
        <v>7.49</v>
      </c>
      <c r="I29" s="70">
        <v>7.92</v>
      </c>
      <c r="J29" s="70">
        <v>7.92</v>
      </c>
      <c r="K29" s="71"/>
      <c r="L29" s="72"/>
      <c r="M29" s="72"/>
      <c r="N29" s="72"/>
      <c r="O29" s="73"/>
      <c r="P29" s="73"/>
      <c r="Q29" s="73"/>
      <c r="R29" s="73"/>
    </row>
    <row r="30" spans="1:18" x14ac:dyDescent="0.2">
      <c r="A30" s="47" t="s">
        <v>2176</v>
      </c>
      <c r="B30" s="45"/>
      <c r="C30" s="45">
        <v>15</v>
      </c>
      <c r="D30" s="45">
        <v>15</v>
      </c>
      <c r="E30" s="44"/>
      <c r="F30" s="44"/>
      <c r="G30" s="44">
        <v>0.83</v>
      </c>
      <c r="H30" s="44">
        <v>0.83</v>
      </c>
      <c r="I30" s="44">
        <v>0.42</v>
      </c>
      <c r="J30" s="44">
        <v>0.42</v>
      </c>
      <c r="K30" s="41"/>
      <c r="L30" s="42"/>
      <c r="M30" s="42"/>
      <c r="N30" s="42"/>
      <c r="O30" s="43"/>
      <c r="P30" s="43"/>
      <c r="Q30" s="43"/>
      <c r="R30" s="43"/>
    </row>
    <row r="31" spans="1:18" x14ac:dyDescent="0.2">
      <c r="A31" s="47" t="s">
        <v>2175</v>
      </c>
      <c r="B31" s="45">
        <v>3</v>
      </c>
      <c r="C31" s="45"/>
      <c r="D31" s="45">
        <v>3</v>
      </c>
      <c r="E31" s="44">
        <v>0.17</v>
      </c>
      <c r="F31" s="44">
        <v>0.17</v>
      </c>
      <c r="G31" s="44"/>
      <c r="H31" s="44"/>
      <c r="I31" s="44">
        <v>0.08</v>
      </c>
      <c r="J31" s="44">
        <v>0.08</v>
      </c>
      <c r="K31" s="41"/>
      <c r="L31" s="42"/>
      <c r="M31" s="42"/>
      <c r="N31" s="42"/>
      <c r="O31" s="43"/>
      <c r="P31" s="43"/>
      <c r="Q31" s="43"/>
      <c r="R31" s="43"/>
    </row>
    <row r="32" spans="1:18" x14ac:dyDescent="0.2">
      <c r="A32" s="47" t="s">
        <v>2174</v>
      </c>
      <c r="B32" s="45">
        <v>3</v>
      </c>
      <c r="C32" s="45"/>
      <c r="D32" s="45">
        <v>3</v>
      </c>
      <c r="E32" s="44">
        <v>0.17</v>
      </c>
      <c r="F32" s="44">
        <v>0.17</v>
      </c>
      <c r="G32" s="44"/>
      <c r="H32" s="44"/>
      <c r="I32" s="44">
        <v>0.08</v>
      </c>
      <c r="J32" s="44">
        <v>0.08</v>
      </c>
      <c r="K32" s="41"/>
      <c r="L32" s="42"/>
      <c r="M32" s="42"/>
      <c r="N32" s="42"/>
      <c r="O32" s="43"/>
      <c r="P32" s="43"/>
      <c r="Q32" s="43"/>
      <c r="R32" s="43"/>
    </row>
    <row r="33" spans="1:18" x14ac:dyDescent="0.2">
      <c r="A33" s="47" t="s">
        <v>2173</v>
      </c>
      <c r="B33" s="45"/>
      <c r="C33" s="45">
        <v>15</v>
      </c>
      <c r="D33" s="45">
        <v>15</v>
      </c>
      <c r="E33" s="44"/>
      <c r="F33" s="44"/>
      <c r="G33" s="44">
        <v>0.83</v>
      </c>
      <c r="H33" s="44">
        <v>0.83</v>
      </c>
      <c r="I33" s="44">
        <v>0.42</v>
      </c>
      <c r="J33" s="44">
        <v>0.42</v>
      </c>
      <c r="K33" s="41"/>
      <c r="L33" s="42"/>
      <c r="M33" s="42"/>
      <c r="N33" s="42"/>
      <c r="O33" s="43"/>
      <c r="P33" s="43"/>
      <c r="Q33" s="43"/>
      <c r="R33" s="43"/>
    </row>
    <row r="34" spans="1:18" x14ac:dyDescent="0.2">
      <c r="A34" s="47" t="s">
        <v>2172</v>
      </c>
      <c r="B34" s="45"/>
      <c r="C34" s="45">
        <v>9</v>
      </c>
      <c r="D34" s="45">
        <v>9</v>
      </c>
      <c r="E34" s="44"/>
      <c r="F34" s="44"/>
      <c r="G34" s="44">
        <v>0.5</v>
      </c>
      <c r="H34" s="44">
        <v>0.5</v>
      </c>
      <c r="I34" s="44">
        <v>0.25</v>
      </c>
      <c r="J34" s="44">
        <v>0.25</v>
      </c>
      <c r="K34" s="41"/>
      <c r="L34" s="42"/>
      <c r="M34" s="42"/>
      <c r="N34" s="42"/>
      <c r="O34" s="43"/>
      <c r="P34" s="43"/>
      <c r="Q34" s="43"/>
      <c r="R34" s="43"/>
    </row>
    <row r="35" spans="1:18" x14ac:dyDescent="0.2">
      <c r="A35" s="47" t="s">
        <v>2171</v>
      </c>
      <c r="B35" s="45"/>
      <c r="C35" s="45">
        <v>27</v>
      </c>
      <c r="D35" s="45">
        <v>27</v>
      </c>
      <c r="E35" s="44"/>
      <c r="F35" s="44"/>
      <c r="G35" s="44">
        <v>1.5</v>
      </c>
      <c r="H35" s="44">
        <v>1.5</v>
      </c>
      <c r="I35" s="44">
        <v>0.75</v>
      </c>
      <c r="J35" s="44">
        <v>0.75</v>
      </c>
      <c r="K35" s="41"/>
      <c r="L35" s="42"/>
      <c r="M35" s="42"/>
      <c r="N35" s="42"/>
      <c r="O35" s="43"/>
      <c r="P35" s="43"/>
      <c r="Q35" s="43"/>
      <c r="R35" s="43"/>
    </row>
    <row r="36" spans="1:18" x14ac:dyDescent="0.2">
      <c r="A36" s="47" t="s">
        <v>2170</v>
      </c>
      <c r="B36" s="45">
        <v>12</v>
      </c>
      <c r="C36" s="45"/>
      <c r="D36" s="45">
        <v>12</v>
      </c>
      <c r="E36" s="44">
        <v>0.67</v>
      </c>
      <c r="F36" s="44">
        <v>0.67</v>
      </c>
      <c r="G36" s="44"/>
      <c r="H36" s="44"/>
      <c r="I36" s="44">
        <v>0.33</v>
      </c>
      <c r="J36" s="44">
        <v>0.33</v>
      </c>
      <c r="K36" s="41"/>
      <c r="L36" s="42"/>
      <c r="M36" s="42"/>
      <c r="N36" s="42"/>
      <c r="O36" s="43"/>
      <c r="P36" s="43"/>
      <c r="Q36" s="43"/>
      <c r="R36" s="43"/>
    </row>
    <row r="37" spans="1:18" x14ac:dyDescent="0.2">
      <c r="A37" s="47" t="s">
        <v>2169</v>
      </c>
      <c r="B37" s="45"/>
      <c r="C37" s="45">
        <v>24</v>
      </c>
      <c r="D37" s="45">
        <v>24</v>
      </c>
      <c r="E37" s="44"/>
      <c r="F37" s="44"/>
      <c r="G37" s="44">
        <v>1.33</v>
      </c>
      <c r="H37" s="44">
        <v>1.33</v>
      </c>
      <c r="I37" s="44">
        <v>0.67</v>
      </c>
      <c r="J37" s="44">
        <v>0.67</v>
      </c>
      <c r="K37" s="41"/>
      <c r="L37" s="42"/>
      <c r="M37" s="42"/>
      <c r="N37" s="42"/>
      <c r="O37" s="43"/>
      <c r="P37" s="43"/>
      <c r="Q37" s="43"/>
      <c r="R37" s="43"/>
    </row>
    <row r="38" spans="1:18" x14ac:dyDescent="0.2">
      <c r="A38" s="47" t="s">
        <v>2168</v>
      </c>
      <c r="B38" s="45">
        <v>12</v>
      </c>
      <c r="C38" s="45"/>
      <c r="D38" s="45">
        <v>12</v>
      </c>
      <c r="E38" s="44">
        <v>0.67</v>
      </c>
      <c r="F38" s="44">
        <v>0.67</v>
      </c>
      <c r="G38" s="44"/>
      <c r="H38" s="44"/>
      <c r="I38" s="44">
        <v>0.33</v>
      </c>
      <c r="J38" s="44">
        <v>0.33</v>
      </c>
      <c r="K38" s="41"/>
      <c r="L38" s="42"/>
      <c r="M38" s="42"/>
      <c r="N38" s="42"/>
      <c r="O38" s="43"/>
      <c r="P38" s="43"/>
      <c r="Q38" s="43"/>
      <c r="R38" s="43"/>
    </row>
    <row r="39" spans="1:18" x14ac:dyDescent="0.2">
      <c r="A39" s="47" t="s">
        <v>2167</v>
      </c>
      <c r="B39" s="45">
        <v>24</v>
      </c>
      <c r="C39" s="45"/>
      <c r="D39" s="45">
        <v>24</v>
      </c>
      <c r="E39" s="44">
        <v>1.33</v>
      </c>
      <c r="F39" s="44">
        <v>1.33</v>
      </c>
      <c r="G39" s="44"/>
      <c r="H39" s="44"/>
      <c r="I39" s="44">
        <v>0.67</v>
      </c>
      <c r="J39" s="44">
        <v>0.67</v>
      </c>
      <c r="K39" s="41"/>
      <c r="L39" s="42"/>
      <c r="M39" s="42"/>
      <c r="N39" s="42"/>
      <c r="O39" s="43"/>
      <c r="P39" s="43"/>
      <c r="Q39" s="43"/>
      <c r="R39" s="43"/>
    </row>
    <row r="40" spans="1:18" x14ac:dyDescent="0.2">
      <c r="A40" s="47" t="s">
        <v>2166</v>
      </c>
      <c r="B40" s="45">
        <v>15</v>
      </c>
      <c r="C40" s="45"/>
      <c r="D40" s="45">
        <v>15</v>
      </c>
      <c r="E40" s="44">
        <v>0.83</v>
      </c>
      <c r="F40" s="44">
        <v>0.83</v>
      </c>
      <c r="G40" s="44"/>
      <c r="H40" s="44"/>
      <c r="I40" s="44">
        <v>0.42</v>
      </c>
      <c r="J40" s="44">
        <v>0.42</v>
      </c>
      <c r="K40" s="41"/>
      <c r="L40" s="42"/>
      <c r="M40" s="42"/>
      <c r="N40" s="42"/>
      <c r="O40" s="43"/>
      <c r="P40" s="43"/>
      <c r="Q40" s="43"/>
      <c r="R40" s="43"/>
    </row>
    <row r="41" spans="1:18" x14ac:dyDescent="0.2">
      <c r="A41" s="47" t="s">
        <v>2165</v>
      </c>
      <c r="B41" s="45">
        <v>24</v>
      </c>
      <c r="C41" s="45"/>
      <c r="D41" s="45">
        <v>24</v>
      </c>
      <c r="E41" s="44">
        <v>1.33</v>
      </c>
      <c r="F41" s="44">
        <v>1.33</v>
      </c>
      <c r="G41" s="44"/>
      <c r="H41" s="44"/>
      <c r="I41" s="44">
        <v>0.67</v>
      </c>
      <c r="J41" s="44">
        <v>0.67</v>
      </c>
      <c r="K41" s="41"/>
      <c r="L41" s="42"/>
      <c r="M41" s="42"/>
      <c r="N41" s="42"/>
      <c r="O41" s="43"/>
      <c r="P41" s="43"/>
      <c r="Q41" s="43"/>
      <c r="R41" s="43"/>
    </row>
    <row r="42" spans="1:18" x14ac:dyDescent="0.2">
      <c r="A42" s="47" t="s">
        <v>2164</v>
      </c>
      <c r="B42" s="45"/>
      <c r="C42" s="45">
        <v>15</v>
      </c>
      <c r="D42" s="45">
        <v>15</v>
      </c>
      <c r="E42" s="44"/>
      <c r="F42" s="44"/>
      <c r="G42" s="44">
        <v>0.83</v>
      </c>
      <c r="H42" s="44">
        <v>0.83</v>
      </c>
      <c r="I42" s="44">
        <v>0.42</v>
      </c>
      <c r="J42" s="44">
        <v>0.42</v>
      </c>
      <c r="K42" s="41"/>
      <c r="L42" s="42"/>
      <c r="M42" s="42"/>
      <c r="N42" s="42"/>
      <c r="O42" s="43"/>
      <c r="P42" s="43"/>
      <c r="Q42" s="43"/>
      <c r="R42" s="43"/>
    </row>
    <row r="43" spans="1:18" x14ac:dyDescent="0.2">
      <c r="A43" s="47" t="s">
        <v>2163</v>
      </c>
      <c r="B43" s="45">
        <v>3</v>
      </c>
      <c r="C43" s="45"/>
      <c r="D43" s="45">
        <v>3</v>
      </c>
      <c r="E43" s="44">
        <v>0.17</v>
      </c>
      <c r="F43" s="44">
        <v>0.17</v>
      </c>
      <c r="G43" s="44"/>
      <c r="H43" s="44"/>
      <c r="I43" s="44">
        <v>0.08</v>
      </c>
      <c r="J43" s="44">
        <v>0.08</v>
      </c>
      <c r="K43" s="41"/>
      <c r="L43" s="42"/>
      <c r="M43" s="42"/>
      <c r="N43" s="42"/>
      <c r="O43" s="43"/>
      <c r="P43" s="43"/>
      <c r="Q43" s="43"/>
      <c r="R43" s="43"/>
    </row>
    <row r="44" spans="1:18" x14ac:dyDescent="0.2">
      <c r="A44" s="47" t="s">
        <v>2162</v>
      </c>
      <c r="B44" s="45"/>
      <c r="C44" s="45">
        <v>9</v>
      </c>
      <c r="D44" s="45">
        <v>9</v>
      </c>
      <c r="E44" s="44"/>
      <c r="F44" s="44"/>
      <c r="G44" s="44">
        <v>0.5</v>
      </c>
      <c r="H44" s="44">
        <v>0.5</v>
      </c>
      <c r="I44" s="44">
        <v>0.25</v>
      </c>
      <c r="J44" s="44">
        <v>0.25</v>
      </c>
      <c r="K44" s="41"/>
      <c r="L44" s="42"/>
      <c r="M44" s="42"/>
      <c r="N44" s="42"/>
      <c r="O44" s="43"/>
      <c r="P44" s="43"/>
      <c r="Q44" s="43"/>
      <c r="R44" s="43"/>
    </row>
    <row r="45" spans="1:18" x14ac:dyDescent="0.2">
      <c r="A45" s="47" t="s">
        <v>2161</v>
      </c>
      <c r="B45" s="45"/>
      <c r="C45" s="45">
        <v>21</v>
      </c>
      <c r="D45" s="45">
        <v>21</v>
      </c>
      <c r="E45" s="44"/>
      <c r="F45" s="44"/>
      <c r="G45" s="44">
        <v>1.17</v>
      </c>
      <c r="H45" s="44">
        <v>1.17</v>
      </c>
      <c r="I45" s="44">
        <v>0.57999999999999996</v>
      </c>
      <c r="J45" s="44">
        <v>0.57999999999999996</v>
      </c>
      <c r="K45" s="41"/>
      <c r="L45" s="42"/>
      <c r="M45" s="42"/>
      <c r="N45" s="42"/>
      <c r="O45" s="43"/>
      <c r="P45" s="43"/>
      <c r="Q45" s="43"/>
      <c r="R45" s="43"/>
    </row>
    <row r="46" spans="1:18" x14ac:dyDescent="0.2">
      <c r="A46" s="47" t="s">
        <v>2160</v>
      </c>
      <c r="B46" s="45">
        <v>9</v>
      </c>
      <c r="C46" s="45"/>
      <c r="D46" s="45">
        <v>9</v>
      </c>
      <c r="E46" s="44">
        <v>0.5</v>
      </c>
      <c r="F46" s="44">
        <v>0.5</v>
      </c>
      <c r="G46" s="44"/>
      <c r="H46" s="44"/>
      <c r="I46" s="44">
        <v>0.25</v>
      </c>
      <c r="J46" s="44">
        <v>0.25</v>
      </c>
      <c r="K46" s="41"/>
      <c r="L46" s="42"/>
      <c r="M46" s="42"/>
      <c r="N46" s="42"/>
      <c r="O46" s="43"/>
      <c r="P46" s="43"/>
      <c r="Q46" s="43"/>
      <c r="R46" s="43"/>
    </row>
    <row r="47" spans="1:18" x14ac:dyDescent="0.2">
      <c r="A47" s="47" t="s">
        <v>2159</v>
      </c>
      <c r="B47" s="45">
        <v>9</v>
      </c>
      <c r="C47" s="45"/>
      <c r="D47" s="45">
        <v>9</v>
      </c>
      <c r="E47" s="44">
        <v>0.5</v>
      </c>
      <c r="F47" s="44">
        <v>0.5</v>
      </c>
      <c r="G47" s="44"/>
      <c r="H47" s="44"/>
      <c r="I47" s="44">
        <v>0.25</v>
      </c>
      <c r="J47" s="44">
        <v>0.25</v>
      </c>
      <c r="K47" s="41"/>
      <c r="L47" s="42"/>
      <c r="M47" s="42"/>
      <c r="N47" s="42"/>
      <c r="O47" s="43"/>
      <c r="P47" s="43"/>
      <c r="Q47" s="43"/>
      <c r="R47" s="43"/>
    </row>
    <row r="48" spans="1:18" x14ac:dyDescent="0.2">
      <c r="A48" s="47" t="s">
        <v>2158</v>
      </c>
      <c r="B48" s="45">
        <v>21</v>
      </c>
      <c r="C48" s="45"/>
      <c r="D48" s="45">
        <v>21</v>
      </c>
      <c r="E48" s="44">
        <v>1.17</v>
      </c>
      <c r="F48" s="44">
        <v>1.17</v>
      </c>
      <c r="G48" s="44"/>
      <c r="H48" s="44"/>
      <c r="I48" s="44">
        <v>0.57999999999999996</v>
      </c>
      <c r="J48" s="44">
        <v>0.57999999999999996</v>
      </c>
      <c r="K48" s="41"/>
      <c r="L48" s="42"/>
      <c r="M48" s="42"/>
      <c r="N48" s="42"/>
      <c r="O48" s="43"/>
      <c r="P48" s="43"/>
      <c r="Q48" s="43"/>
      <c r="R48" s="43"/>
    </row>
    <row r="49" spans="1:18" x14ac:dyDescent="0.2">
      <c r="A49" s="47" t="s">
        <v>2157</v>
      </c>
      <c r="B49" s="45">
        <v>15</v>
      </c>
      <c r="C49" s="45"/>
      <c r="D49" s="45">
        <v>15</v>
      </c>
      <c r="E49" s="44">
        <v>0.83</v>
      </c>
      <c r="F49" s="44">
        <v>0.83</v>
      </c>
      <c r="G49" s="44"/>
      <c r="H49" s="44"/>
      <c r="I49" s="44">
        <v>0.42</v>
      </c>
      <c r="J49" s="44">
        <v>0.42</v>
      </c>
      <c r="K49" s="41"/>
      <c r="L49" s="42"/>
      <c r="M49" s="42"/>
      <c r="N49" s="42"/>
      <c r="O49" s="43"/>
      <c r="P49" s="43"/>
      <c r="Q49" s="43"/>
      <c r="R49" s="43"/>
    </row>
    <row r="50" spans="1:18" x14ac:dyDescent="0.2">
      <c r="A50" s="64" t="s">
        <v>2156</v>
      </c>
      <c r="B50" s="74">
        <v>105</v>
      </c>
      <c r="C50" s="74">
        <v>144</v>
      </c>
      <c r="D50" s="74">
        <v>249</v>
      </c>
      <c r="E50" s="70">
        <v>5.83</v>
      </c>
      <c r="F50" s="70">
        <v>5.83</v>
      </c>
      <c r="G50" s="70">
        <v>7.98</v>
      </c>
      <c r="H50" s="70">
        <v>7.98</v>
      </c>
      <c r="I50" s="70">
        <v>6.94</v>
      </c>
      <c r="J50" s="70">
        <v>6.94</v>
      </c>
      <c r="K50" s="71"/>
      <c r="L50" s="72"/>
      <c r="M50" s="72"/>
      <c r="N50" s="72"/>
      <c r="O50" s="73"/>
      <c r="P50" s="73"/>
      <c r="Q50" s="73"/>
      <c r="R50" s="73"/>
    </row>
    <row r="51" spans="1:18" x14ac:dyDescent="0.2">
      <c r="A51" s="47" t="s">
        <v>2155</v>
      </c>
      <c r="B51" s="45">
        <v>45</v>
      </c>
      <c r="C51" s="45"/>
      <c r="D51" s="45">
        <v>45</v>
      </c>
      <c r="E51" s="44">
        <v>2.5</v>
      </c>
      <c r="F51" s="44">
        <v>2.5</v>
      </c>
      <c r="G51" s="44"/>
      <c r="H51" s="44"/>
      <c r="I51" s="44">
        <v>1.25</v>
      </c>
      <c r="J51" s="44">
        <v>1.25</v>
      </c>
      <c r="K51" s="41"/>
      <c r="L51" s="42"/>
      <c r="M51" s="42"/>
      <c r="N51" s="42"/>
      <c r="O51" s="43"/>
      <c r="P51" s="43"/>
      <c r="Q51" s="43"/>
      <c r="R51" s="43"/>
    </row>
    <row r="52" spans="1:18" x14ac:dyDescent="0.2">
      <c r="A52" s="47" t="s">
        <v>2154</v>
      </c>
      <c r="B52" s="45"/>
      <c r="C52" s="45">
        <v>33</v>
      </c>
      <c r="D52" s="45">
        <v>33</v>
      </c>
      <c r="E52" s="44"/>
      <c r="F52" s="44"/>
      <c r="G52" s="44">
        <v>1.83</v>
      </c>
      <c r="H52" s="44">
        <v>1.83</v>
      </c>
      <c r="I52" s="44">
        <v>0.92</v>
      </c>
      <c r="J52" s="44">
        <v>0.92</v>
      </c>
      <c r="K52" s="41"/>
      <c r="L52" s="42"/>
      <c r="M52" s="42"/>
      <c r="N52" s="42"/>
      <c r="O52" s="43"/>
      <c r="P52" s="43"/>
      <c r="Q52" s="43"/>
      <c r="R52" s="43"/>
    </row>
    <row r="53" spans="1:18" x14ac:dyDescent="0.2">
      <c r="A53" s="47" t="s">
        <v>2153</v>
      </c>
      <c r="B53" s="45"/>
      <c r="C53" s="45">
        <v>15</v>
      </c>
      <c r="D53" s="45">
        <v>15</v>
      </c>
      <c r="E53" s="44"/>
      <c r="F53" s="44"/>
      <c r="G53" s="44">
        <v>0.83</v>
      </c>
      <c r="H53" s="44">
        <v>0.83</v>
      </c>
      <c r="I53" s="44">
        <v>0.42</v>
      </c>
      <c r="J53" s="44">
        <v>0.42</v>
      </c>
      <c r="K53" s="41"/>
      <c r="L53" s="42"/>
      <c r="M53" s="42"/>
      <c r="N53" s="42"/>
      <c r="O53" s="43"/>
      <c r="P53" s="43"/>
      <c r="Q53" s="43"/>
      <c r="R53" s="43"/>
    </row>
    <row r="54" spans="1:18" x14ac:dyDescent="0.2">
      <c r="A54" s="47" t="s">
        <v>2152</v>
      </c>
      <c r="B54" s="45">
        <v>45</v>
      </c>
      <c r="C54" s="45"/>
      <c r="D54" s="45">
        <v>45</v>
      </c>
      <c r="E54" s="44">
        <v>2.5</v>
      </c>
      <c r="F54" s="44">
        <v>2.5</v>
      </c>
      <c r="G54" s="44"/>
      <c r="H54" s="44"/>
      <c r="I54" s="44">
        <v>1.25</v>
      </c>
      <c r="J54" s="44">
        <v>1.25</v>
      </c>
      <c r="K54" s="41"/>
      <c r="L54" s="42"/>
      <c r="M54" s="42"/>
      <c r="N54" s="42"/>
      <c r="O54" s="43"/>
      <c r="P54" s="43"/>
      <c r="Q54" s="43"/>
      <c r="R54" s="43"/>
    </row>
    <row r="55" spans="1:18" x14ac:dyDescent="0.2">
      <c r="A55" s="47" t="s">
        <v>2151</v>
      </c>
      <c r="B55" s="45"/>
      <c r="C55" s="45">
        <v>15</v>
      </c>
      <c r="D55" s="45">
        <v>15</v>
      </c>
      <c r="E55" s="44"/>
      <c r="F55" s="44"/>
      <c r="G55" s="44">
        <v>0.83</v>
      </c>
      <c r="H55" s="44">
        <v>0.83</v>
      </c>
      <c r="I55" s="44">
        <v>0.42</v>
      </c>
      <c r="J55" s="44">
        <v>0.42</v>
      </c>
      <c r="K55" s="41"/>
      <c r="L55" s="42"/>
      <c r="M55" s="42"/>
      <c r="N55" s="42"/>
      <c r="O55" s="43"/>
      <c r="P55" s="43"/>
      <c r="Q55" s="43"/>
      <c r="R55" s="43"/>
    </row>
    <row r="56" spans="1:18" x14ac:dyDescent="0.2">
      <c r="A56" s="47" t="s">
        <v>2150</v>
      </c>
      <c r="B56" s="45"/>
      <c r="C56" s="45">
        <v>33</v>
      </c>
      <c r="D56" s="45">
        <v>33</v>
      </c>
      <c r="E56" s="44"/>
      <c r="F56" s="44"/>
      <c r="G56" s="44">
        <v>1.83</v>
      </c>
      <c r="H56" s="44">
        <v>1.83</v>
      </c>
      <c r="I56" s="44">
        <v>0.92</v>
      </c>
      <c r="J56" s="44">
        <v>0.92</v>
      </c>
      <c r="K56" s="41"/>
      <c r="L56" s="42"/>
      <c r="M56" s="42"/>
      <c r="N56" s="42"/>
      <c r="O56" s="43"/>
      <c r="P56" s="43"/>
      <c r="Q56" s="43"/>
      <c r="R56" s="43"/>
    </row>
    <row r="57" spans="1:18" x14ac:dyDescent="0.2">
      <c r="A57" s="47" t="s">
        <v>2149</v>
      </c>
      <c r="B57" s="45"/>
      <c r="C57" s="45">
        <v>33</v>
      </c>
      <c r="D57" s="45">
        <v>33</v>
      </c>
      <c r="E57" s="44"/>
      <c r="F57" s="44"/>
      <c r="G57" s="44">
        <v>1.83</v>
      </c>
      <c r="H57" s="44">
        <v>1.83</v>
      </c>
      <c r="I57" s="44">
        <v>0.92</v>
      </c>
      <c r="J57" s="44">
        <v>0.92</v>
      </c>
      <c r="K57" s="41"/>
      <c r="L57" s="42"/>
      <c r="M57" s="42"/>
      <c r="N57" s="42"/>
      <c r="O57" s="43"/>
      <c r="P57" s="43"/>
      <c r="Q57" s="43"/>
      <c r="R57" s="43"/>
    </row>
    <row r="58" spans="1:18" x14ac:dyDescent="0.2">
      <c r="A58" s="47" t="s">
        <v>2148</v>
      </c>
      <c r="B58" s="45">
        <v>15</v>
      </c>
      <c r="C58" s="45"/>
      <c r="D58" s="45">
        <v>15</v>
      </c>
      <c r="E58" s="44">
        <v>0.83</v>
      </c>
      <c r="F58" s="44">
        <v>0.83</v>
      </c>
      <c r="G58" s="44"/>
      <c r="H58" s="44"/>
      <c r="I58" s="44">
        <v>0.42</v>
      </c>
      <c r="J58" s="44">
        <v>0.42</v>
      </c>
      <c r="K58" s="41"/>
      <c r="L58" s="42"/>
      <c r="M58" s="42"/>
      <c r="N58" s="42"/>
      <c r="O58" s="43"/>
      <c r="P58" s="43"/>
      <c r="Q58" s="43"/>
      <c r="R58" s="43"/>
    </row>
    <row r="59" spans="1:18" x14ac:dyDescent="0.2">
      <c r="A59" s="47" t="s">
        <v>2147</v>
      </c>
      <c r="B59" s="45"/>
      <c r="C59" s="45">
        <v>15</v>
      </c>
      <c r="D59" s="45">
        <v>15</v>
      </c>
      <c r="E59" s="44"/>
      <c r="F59" s="44"/>
      <c r="G59" s="44">
        <v>0.83</v>
      </c>
      <c r="H59" s="44">
        <v>0.83</v>
      </c>
      <c r="I59" s="44">
        <v>0.42</v>
      </c>
      <c r="J59" s="44">
        <v>0.42</v>
      </c>
      <c r="K59" s="41"/>
      <c r="L59" s="42"/>
      <c r="M59" s="42"/>
      <c r="N59" s="42"/>
      <c r="O59" s="43"/>
      <c r="P59" s="43"/>
      <c r="Q59" s="43"/>
      <c r="R59" s="43"/>
    </row>
    <row r="60" spans="1:18" x14ac:dyDescent="0.2">
      <c r="A60" s="64" t="s">
        <v>2146</v>
      </c>
      <c r="B60" s="69">
        <v>1383</v>
      </c>
      <c r="C60" s="69">
        <v>1242</v>
      </c>
      <c r="D60" s="69">
        <v>2625</v>
      </c>
      <c r="E60" s="70">
        <v>76.83</v>
      </c>
      <c r="F60" s="70">
        <v>76.83</v>
      </c>
      <c r="G60" s="70">
        <v>69.02</v>
      </c>
      <c r="H60" s="70">
        <v>69.02</v>
      </c>
      <c r="I60" s="70">
        <v>72.92</v>
      </c>
      <c r="J60" s="70">
        <v>72.92</v>
      </c>
      <c r="K60" s="71"/>
      <c r="L60" s="72"/>
      <c r="M60" s="72"/>
      <c r="N60" s="72"/>
      <c r="O60" s="73"/>
      <c r="P60" s="73"/>
      <c r="Q60" s="73"/>
      <c r="R60" s="73"/>
    </row>
    <row r="61" spans="1:18" x14ac:dyDescent="0.2">
      <c r="A61" s="47" t="s">
        <v>2145</v>
      </c>
      <c r="B61" s="45">
        <v>153</v>
      </c>
      <c r="C61" s="45"/>
      <c r="D61" s="45">
        <v>153</v>
      </c>
      <c r="E61" s="44">
        <v>8.5</v>
      </c>
      <c r="F61" s="44">
        <v>8.5</v>
      </c>
      <c r="G61" s="44"/>
      <c r="H61" s="44"/>
      <c r="I61" s="44">
        <v>4.25</v>
      </c>
      <c r="J61" s="44">
        <v>4.25</v>
      </c>
      <c r="K61" s="41"/>
      <c r="L61" s="42"/>
      <c r="M61" s="42"/>
      <c r="N61" s="42"/>
      <c r="O61" s="43"/>
      <c r="P61" s="43"/>
      <c r="Q61" s="43"/>
      <c r="R61" s="43"/>
    </row>
    <row r="62" spans="1:18" x14ac:dyDescent="0.2">
      <c r="A62" s="47" t="s">
        <v>2144</v>
      </c>
      <c r="B62" s="45">
        <v>153</v>
      </c>
      <c r="C62" s="45"/>
      <c r="D62" s="45">
        <v>153</v>
      </c>
      <c r="E62" s="44">
        <v>8.5</v>
      </c>
      <c r="F62" s="44">
        <v>8.5</v>
      </c>
      <c r="G62" s="44"/>
      <c r="H62" s="44"/>
      <c r="I62" s="44">
        <v>4.25</v>
      </c>
      <c r="J62" s="44">
        <v>4.25</v>
      </c>
      <c r="K62" s="41"/>
      <c r="L62" s="42"/>
      <c r="M62" s="42"/>
      <c r="N62" s="42"/>
      <c r="O62" s="43"/>
      <c r="P62" s="43"/>
      <c r="Q62" s="43"/>
      <c r="R62" s="43"/>
    </row>
    <row r="63" spans="1:18" x14ac:dyDescent="0.2">
      <c r="A63" s="47" t="s">
        <v>2143</v>
      </c>
      <c r="B63" s="45"/>
      <c r="C63" s="45">
        <v>132</v>
      </c>
      <c r="D63" s="45">
        <v>132</v>
      </c>
      <c r="E63" s="44"/>
      <c r="F63" s="44"/>
      <c r="G63" s="44">
        <v>7.33</v>
      </c>
      <c r="H63" s="44">
        <v>7.33</v>
      </c>
      <c r="I63" s="44">
        <v>3.67</v>
      </c>
      <c r="J63" s="44">
        <v>3.67</v>
      </c>
      <c r="K63" s="41"/>
      <c r="L63" s="42"/>
      <c r="M63" s="42"/>
      <c r="N63" s="42"/>
      <c r="O63" s="43"/>
      <c r="P63" s="43"/>
      <c r="Q63" s="43"/>
      <c r="R63" s="43"/>
    </row>
    <row r="64" spans="1:18" x14ac:dyDescent="0.2">
      <c r="A64" s="47" t="s">
        <v>2142</v>
      </c>
      <c r="B64" s="45">
        <v>105</v>
      </c>
      <c r="C64" s="45">
        <v>36</v>
      </c>
      <c r="D64" s="45">
        <v>141</v>
      </c>
      <c r="E64" s="44">
        <v>5.83</v>
      </c>
      <c r="F64" s="44">
        <v>5.83</v>
      </c>
      <c r="G64" s="44">
        <v>2</v>
      </c>
      <c r="H64" s="44">
        <v>2</v>
      </c>
      <c r="I64" s="44">
        <v>3.92</v>
      </c>
      <c r="J64" s="44">
        <v>3.92</v>
      </c>
      <c r="K64" s="41"/>
      <c r="L64" s="42"/>
      <c r="M64" s="42"/>
      <c r="N64" s="42"/>
      <c r="O64" s="43"/>
      <c r="P64" s="43"/>
      <c r="Q64" s="43"/>
      <c r="R64" s="43"/>
    </row>
    <row r="65" spans="1:18" x14ac:dyDescent="0.2">
      <c r="A65" s="47" t="s">
        <v>2141</v>
      </c>
      <c r="B65" s="45"/>
      <c r="C65" s="45">
        <v>36</v>
      </c>
      <c r="D65" s="45">
        <v>36</v>
      </c>
      <c r="E65" s="44"/>
      <c r="F65" s="44"/>
      <c r="G65" s="44">
        <v>2</v>
      </c>
      <c r="H65" s="44">
        <v>2</v>
      </c>
      <c r="I65" s="44">
        <v>1</v>
      </c>
      <c r="J65" s="44">
        <v>1</v>
      </c>
      <c r="K65" s="41"/>
      <c r="L65" s="42"/>
      <c r="M65" s="42"/>
      <c r="N65" s="42"/>
      <c r="O65" s="43"/>
      <c r="P65" s="43"/>
      <c r="Q65" s="43"/>
      <c r="R65" s="43"/>
    </row>
    <row r="66" spans="1:18" x14ac:dyDescent="0.2">
      <c r="A66" s="47" t="s">
        <v>2140</v>
      </c>
      <c r="B66" s="45">
        <v>132</v>
      </c>
      <c r="C66" s="45"/>
      <c r="D66" s="45">
        <v>132</v>
      </c>
      <c r="E66" s="44">
        <v>7.33</v>
      </c>
      <c r="F66" s="44">
        <v>7.33</v>
      </c>
      <c r="G66" s="44"/>
      <c r="H66" s="44"/>
      <c r="I66" s="44">
        <v>3.67</v>
      </c>
      <c r="J66" s="44">
        <v>3.67</v>
      </c>
      <c r="K66" s="41"/>
      <c r="L66" s="42"/>
      <c r="M66" s="42"/>
      <c r="N66" s="42"/>
      <c r="O66" s="43"/>
      <c r="P66" s="43"/>
      <c r="Q66" s="43"/>
      <c r="R66" s="43"/>
    </row>
    <row r="67" spans="1:18" x14ac:dyDescent="0.2">
      <c r="A67" s="47" t="s">
        <v>2139</v>
      </c>
      <c r="B67" s="45">
        <v>66</v>
      </c>
      <c r="C67" s="45"/>
      <c r="D67" s="45">
        <v>66</v>
      </c>
      <c r="E67" s="44">
        <v>3.67</v>
      </c>
      <c r="F67" s="44">
        <v>3.67</v>
      </c>
      <c r="G67" s="44"/>
      <c r="H67" s="44"/>
      <c r="I67" s="44">
        <v>1.83</v>
      </c>
      <c r="J67" s="44">
        <v>1.83</v>
      </c>
      <c r="K67" s="41"/>
      <c r="L67" s="42"/>
      <c r="M67" s="42"/>
      <c r="N67" s="42"/>
      <c r="O67" s="43"/>
      <c r="P67" s="43"/>
      <c r="Q67" s="43"/>
      <c r="R67" s="43"/>
    </row>
    <row r="68" spans="1:18" x14ac:dyDescent="0.2">
      <c r="A68" s="47" t="s">
        <v>2138</v>
      </c>
      <c r="B68" s="45"/>
      <c r="C68" s="45">
        <v>162</v>
      </c>
      <c r="D68" s="45">
        <v>162</v>
      </c>
      <c r="E68" s="44"/>
      <c r="F68" s="44"/>
      <c r="G68" s="44">
        <v>9</v>
      </c>
      <c r="H68" s="44">
        <v>9</v>
      </c>
      <c r="I68" s="44">
        <v>4.5</v>
      </c>
      <c r="J68" s="44">
        <v>4.5</v>
      </c>
      <c r="K68" s="41"/>
      <c r="L68" s="42"/>
      <c r="M68" s="42"/>
      <c r="N68" s="42"/>
      <c r="O68" s="43"/>
      <c r="P68" s="43"/>
      <c r="Q68" s="43"/>
      <c r="R68" s="43"/>
    </row>
    <row r="69" spans="1:18" x14ac:dyDescent="0.2">
      <c r="A69" s="47" t="s">
        <v>2137</v>
      </c>
      <c r="B69" s="45">
        <v>3</v>
      </c>
      <c r="C69" s="45">
        <v>66</v>
      </c>
      <c r="D69" s="45">
        <v>69</v>
      </c>
      <c r="E69" s="44">
        <v>0.17</v>
      </c>
      <c r="F69" s="44">
        <v>0.17</v>
      </c>
      <c r="G69" s="44">
        <v>3.67</v>
      </c>
      <c r="H69" s="44">
        <v>3.67</v>
      </c>
      <c r="I69" s="44">
        <v>1.92</v>
      </c>
      <c r="J69" s="44">
        <v>1.92</v>
      </c>
      <c r="K69" s="41"/>
      <c r="L69" s="42"/>
      <c r="M69" s="42"/>
      <c r="N69" s="42"/>
      <c r="O69" s="43"/>
      <c r="P69" s="43"/>
      <c r="Q69" s="43"/>
      <c r="R69" s="43"/>
    </row>
    <row r="70" spans="1:18" x14ac:dyDescent="0.2">
      <c r="A70" s="47" t="s">
        <v>2136</v>
      </c>
      <c r="B70" s="45">
        <v>66</v>
      </c>
      <c r="C70" s="45"/>
      <c r="D70" s="45">
        <v>66</v>
      </c>
      <c r="E70" s="44">
        <v>3.67</v>
      </c>
      <c r="F70" s="44">
        <v>3.67</v>
      </c>
      <c r="G70" s="44"/>
      <c r="H70" s="44"/>
      <c r="I70" s="44">
        <v>1.83</v>
      </c>
      <c r="J70" s="44">
        <v>1.83</v>
      </c>
      <c r="K70" s="41"/>
      <c r="L70" s="42"/>
      <c r="M70" s="42"/>
      <c r="N70" s="42"/>
      <c r="O70" s="43"/>
      <c r="P70" s="43"/>
      <c r="Q70" s="43"/>
      <c r="R70" s="43"/>
    </row>
    <row r="71" spans="1:18" x14ac:dyDescent="0.2">
      <c r="A71" s="47" t="s">
        <v>2135</v>
      </c>
      <c r="B71" s="45"/>
      <c r="C71" s="45">
        <v>66</v>
      </c>
      <c r="D71" s="45">
        <v>66</v>
      </c>
      <c r="E71" s="44"/>
      <c r="F71" s="44"/>
      <c r="G71" s="44">
        <v>3.67</v>
      </c>
      <c r="H71" s="44">
        <v>3.67</v>
      </c>
      <c r="I71" s="44">
        <v>1.83</v>
      </c>
      <c r="J71" s="44">
        <v>1.83</v>
      </c>
      <c r="K71" s="41"/>
      <c r="L71" s="42"/>
      <c r="M71" s="42"/>
      <c r="N71" s="42"/>
      <c r="O71" s="43"/>
      <c r="P71" s="43"/>
      <c r="Q71" s="43"/>
      <c r="R71" s="43"/>
    </row>
    <row r="72" spans="1:18" x14ac:dyDescent="0.2">
      <c r="A72" s="47" t="s">
        <v>2134</v>
      </c>
      <c r="B72" s="45"/>
      <c r="C72" s="45">
        <v>66</v>
      </c>
      <c r="D72" s="45">
        <v>66</v>
      </c>
      <c r="E72" s="44"/>
      <c r="F72" s="44"/>
      <c r="G72" s="44">
        <v>3.67</v>
      </c>
      <c r="H72" s="44">
        <v>3.67</v>
      </c>
      <c r="I72" s="44">
        <v>1.83</v>
      </c>
      <c r="J72" s="44">
        <v>1.83</v>
      </c>
      <c r="K72" s="41"/>
      <c r="L72" s="42"/>
      <c r="M72" s="42"/>
      <c r="N72" s="42"/>
      <c r="O72" s="43"/>
      <c r="P72" s="43"/>
      <c r="Q72" s="43"/>
      <c r="R72" s="43"/>
    </row>
    <row r="73" spans="1:18" x14ac:dyDescent="0.2">
      <c r="A73" s="47" t="s">
        <v>2133</v>
      </c>
      <c r="B73" s="45">
        <v>39</v>
      </c>
      <c r="C73" s="45"/>
      <c r="D73" s="45">
        <v>39</v>
      </c>
      <c r="E73" s="44">
        <v>2.17</v>
      </c>
      <c r="F73" s="44">
        <v>2.17</v>
      </c>
      <c r="G73" s="44"/>
      <c r="H73" s="44"/>
      <c r="I73" s="44">
        <v>1.08</v>
      </c>
      <c r="J73" s="44">
        <v>1.08</v>
      </c>
      <c r="K73" s="41"/>
      <c r="L73" s="42"/>
      <c r="M73" s="42"/>
      <c r="N73" s="42"/>
      <c r="O73" s="43"/>
      <c r="P73" s="43"/>
      <c r="Q73" s="43"/>
      <c r="R73" s="43"/>
    </row>
    <row r="74" spans="1:18" x14ac:dyDescent="0.2">
      <c r="A74" s="47" t="s">
        <v>2132</v>
      </c>
      <c r="B74" s="45">
        <v>39</v>
      </c>
      <c r="C74" s="45"/>
      <c r="D74" s="45">
        <v>39</v>
      </c>
      <c r="E74" s="44">
        <v>2.17</v>
      </c>
      <c r="F74" s="44">
        <v>2.17</v>
      </c>
      <c r="G74" s="44"/>
      <c r="H74" s="44"/>
      <c r="I74" s="44">
        <v>1.08</v>
      </c>
      <c r="J74" s="44">
        <v>1.08</v>
      </c>
      <c r="K74" s="41"/>
      <c r="L74" s="42"/>
      <c r="M74" s="42"/>
      <c r="N74" s="42"/>
      <c r="O74" s="43"/>
      <c r="P74" s="43"/>
      <c r="Q74" s="43"/>
      <c r="R74" s="43"/>
    </row>
    <row r="75" spans="1:18" x14ac:dyDescent="0.2">
      <c r="A75" s="47" t="s">
        <v>2131</v>
      </c>
      <c r="B75" s="45"/>
      <c r="C75" s="45">
        <v>36</v>
      </c>
      <c r="D75" s="45">
        <v>36</v>
      </c>
      <c r="E75" s="44"/>
      <c r="F75" s="44"/>
      <c r="G75" s="44">
        <v>2</v>
      </c>
      <c r="H75" s="44">
        <v>2</v>
      </c>
      <c r="I75" s="44">
        <v>1</v>
      </c>
      <c r="J75" s="44">
        <v>1</v>
      </c>
      <c r="K75" s="41"/>
      <c r="L75" s="42"/>
      <c r="M75" s="42"/>
      <c r="N75" s="42"/>
      <c r="O75" s="43"/>
      <c r="P75" s="43"/>
      <c r="Q75" s="43"/>
      <c r="R75" s="43"/>
    </row>
    <row r="76" spans="1:18" x14ac:dyDescent="0.2">
      <c r="A76" s="47" t="s">
        <v>2130</v>
      </c>
      <c r="B76" s="45"/>
      <c r="C76" s="45">
        <v>105</v>
      </c>
      <c r="D76" s="45">
        <v>105</v>
      </c>
      <c r="E76" s="44"/>
      <c r="F76" s="44"/>
      <c r="G76" s="44">
        <v>5.83</v>
      </c>
      <c r="H76" s="44">
        <v>5.83</v>
      </c>
      <c r="I76" s="44">
        <v>2.92</v>
      </c>
      <c r="J76" s="44">
        <v>2.92</v>
      </c>
      <c r="K76" s="41"/>
      <c r="L76" s="42"/>
      <c r="M76" s="42"/>
      <c r="N76" s="42"/>
      <c r="O76" s="43"/>
      <c r="P76" s="43"/>
      <c r="Q76" s="43"/>
      <c r="R76" s="43"/>
    </row>
    <row r="77" spans="1:18" x14ac:dyDescent="0.2">
      <c r="A77" s="47" t="s">
        <v>2129</v>
      </c>
      <c r="B77" s="45">
        <v>105</v>
      </c>
      <c r="C77" s="45"/>
      <c r="D77" s="45">
        <v>105</v>
      </c>
      <c r="E77" s="44">
        <v>5.83</v>
      </c>
      <c r="F77" s="44">
        <v>5.83</v>
      </c>
      <c r="G77" s="44"/>
      <c r="H77" s="44"/>
      <c r="I77" s="44">
        <v>2.92</v>
      </c>
      <c r="J77" s="44">
        <v>2.92</v>
      </c>
      <c r="K77" s="41"/>
      <c r="L77" s="42"/>
      <c r="M77" s="42"/>
      <c r="N77" s="42"/>
      <c r="O77" s="43"/>
      <c r="P77" s="43"/>
      <c r="Q77" s="43"/>
      <c r="R77" s="43"/>
    </row>
    <row r="78" spans="1:18" x14ac:dyDescent="0.2">
      <c r="A78" s="47" t="s">
        <v>2128</v>
      </c>
      <c r="B78" s="45">
        <v>6</v>
      </c>
      <c r="C78" s="45"/>
      <c r="D78" s="45">
        <v>6</v>
      </c>
      <c r="E78" s="44">
        <v>0.33</v>
      </c>
      <c r="F78" s="44">
        <v>0.33</v>
      </c>
      <c r="G78" s="44"/>
      <c r="H78" s="44"/>
      <c r="I78" s="44">
        <v>0.17</v>
      </c>
      <c r="J78" s="44">
        <v>0.17</v>
      </c>
      <c r="K78" s="41"/>
      <c r="L78" s="42"/>
      <c r="M78" s="42"/>
      <c r="N78" s="42"/>
      <c r="O78" s="43"/>
      <c r="P78" s="43"/>
      <c r="Q78" s="43"/>
      <c r="R78" s="43"/>
    </row>
    <row r="79" spans="1:18" x14ac:dyDescent="0.2">
      <c r="A79" s="47" t="s">
        <v>2127</v>
      </c>
      <c r="B79" s="45"/>
      <c r="C79" s="45">
        <v>66</v>
      </c>
      <c r="D79" s="45">
        <v>66</v>
      </c>
      <c r="E79" s="44"/>
      <c r="F79" s="44"/>
      <c r="G79" s="44">
        <v>3.67</v>
      </c>
      <c r="H79" s="44">
        <v>3.67</v>
      </c>
      <c r="I79" s="44">
        <v>1.83</v>
      </c>
      <c r="J79" s="44">
        <v>1.83</v>
      </c>
      <c r="K79" s="41"/>
      <c r="L79" s="42"/>
      <c r="M79" s="42"/>
      <c r="N79" s="42"/>
      <c r="O79" s="43"/>
      <c r="P79" s="43"/>
      <c r="Q79" s="43"/>
      <c r="R79" s="43"/>
    </row>
    <row r="80" spans="1:18" x14ac:dyDescent="0.2">
      <c r="A80" s="47" t="s">
        <v>2126</v>
      </c>
      <c r="B80" s="45">
        <v>39</v>
      </c>
      <c r="C80" s="45"/>
      <c r="D80" s="45">
        <v>39</v>
      </c>
      <c r="E80" s="44">
        <v>2.17</v>
      </c>
      <c r="F80" s="44">
        <v>2.17</v>
      </c>
      <c r="G80" s="44"/>
      <c r="H80" s="44"/>
      <c r="I80" s="44">
        <v>1.08</v>
      </c>
      <c r="J80" s="44">
        <v>1.08</v>
      </c>
      <c r="K80" s="41"/>
      <c r="L80" s="42"/>
      <c r="M80" s="42"/>
      <c r="N80" s="42"/>
      <c r="O80" s="43"/>
      <c r="P80" s="43"/>
      <c r="Q80" s="43"/>
      <c r="R80" s="43"/>
    </row>
    <row r="81" spans="1:18" x14ac:dyDescent="0.2">
      <c r="A81" s="47" t="s">
        <v>2125</v>
      </c>
      <c r="B81" s="45">
        <v>66</v>
      </c>
      <c r="C81" s="45">
        <v>66</v>
      </c>
      <c r="D81" s="45">
        <v>132</v>
      </c>
      <c r="E81" s="44">
        <v>3.67</v>
      </c>
      <c r="F81" s="44">
        <v>3.67</v>
      </c>
      <c r="G81" s="44">
        <v>3.67</v>
      </c>
      <c r="H81" s="44">
        <v>3.67</v>
      </c>
      <c r="I81" s="44">
        <v>3.67</v>
      </c>
      <c r="J81" s="44">
        <v>3.67</v>
      </c>
      <c r="K81" s="41"/>
      <c r="L81" s="42"/>
      <c r="M81" s="42"/>
      <c r="N81" s="42"/>
      <c r="O81" s="43"/>
      <c r="P81" s="43"/>
      <c r="Q81" s="43"/>
      <c r="R81" s="43"/>
    </row>
    <row r="82" spans="1:18" x14ac:dyDescent="0.2">
      <c r="A82" s="47" t="s">
        <v>2124</v>
      </c>
      <c r="B82" s="45">
        <v>24</v>
      </c>
      <c r="C82" s="45">
        <v>66</v>
      </c>
      <c r="D82" s="45">
        <v>90</v>
      </c>
      <c r="E82" s="44">
        <v>1.33</v>
      </c>
      <c r="F82" s="44">
        <v>1.33</v>
      </c>
      <c r="G82" s="44">
        <v>3.67</v>
      </c>
      <c r="H82" s="44">
        <v>3.67</v>
      </c>
      <c r="I82" s="44">
        <v>2.5</v>
      </c>
      <c r="J82" s="44">
        <v>2.5</v>
      </c>
      <c r="K82" s="41"/>
      <c r="L82" s="42"/>
      <c r="M82" s="42"/>
      <c r="N82" s="42"/>
      <c r="O82" s="43"/>
      <c r="P82" s="43"/>
      <c r="Q82" s="43"/>
      <c r="R82" s="43"/>
    </row>
    <row r="83" spans="1:18" x14ac:dyDescent="0.2">
      <c r="A83" s="47" t="s">
        <v>2123</v>
      </c>
      <c r="B83" s="45"/>
      <c r="C83" s="45">
        <v>96</v>
      </c>
      <c r="D83" s="45">
        <v>96</v>
      </c>
      <c r="E83" s="44"/>
      <c r="F83" s="44"/>
      <c r="G83" s="44">
        <v>5.33</v>
      </c>
      <c r="H83" s="44">
        <v>5.33</v>
      </c>
      <c r="I83" s="44">
        <v>2.67</v>
      </c>
      <c r="J83" s="44">
        <v>2.67</v>
      </c>
      <c r="K83" s="41"/>
      <c r="L83" s="42"/>
      <c r="M83" s="42"/>
      <c r="N83" s="42"/>
      <c r="O83" s="43"/>
      <c r="P83" s="43"/>
      <c r="Q83" s="43"/>
      <c r="R83" s="43"/>
    </row>
    <row r="84" spans="1:18" x14ac:dyDescent="0.2">
      <c r="A84" s="47" t="s">
        <v>2122</v>
      </c>
      <c r="B84" s="45">
        <v>105</v>
      </c>
      <c r="C84" s="45"/>
      <c r="D84" s="45">
        <v>105</v>
      </c>
      <c r="E84" s="44">
        <v>5.83</v>
      </c>
      <c r="F84" s="44">
        <v>5.83</v>
      </c>
      <c r="G84" s="44"/>
      <c r="H84" s="44"/>
      <c r="I84" s="44">
        <v>2.92</v>
      </c>
      <c r="J84" s="44">
        <v>2.92</v>
      </c>
      <c r="K84" s="41"/>
      <c r="L84" s="42"/>
      <c r="M84" s="42"/>
      <c r="N84" s="42"/>
      <c r="O84" s="43"/>
      <c r="P84" s="43"/>
      <c r="Q84" s="43"/>
      <c r="R84" s="43"/>
    </row>
    <row r="85" spans="1:18" x14ac:dyDescent="0.2">
      <c r="A85" s="47" t="s">
        <v>2121</v>
      </c>
      <c r="B85" s="45">
        <v>39</v>
      </c>
      <c r="C85" s="45"/>
      <c r="D85" s="45">
        <v>39</v>
      </c>
      <c r="E85" s="44">
        <v>2.17</v>
      </c>
      <c r="F85" s="44">
        <v>2.17</v>
      </c>
      <c r="G85" s="44"/>
      <c r="H85" s="44"/>
      <c r="I85" s="44">
        <v>1.08</v>
      </c>
      <c r="J85" s="44">
        <v>1.08</v>
      </c>
      <c r="K85" s="41"/>
      <c r="L85" s="42"/>
      <c r="M85" s="42"/>
      <c r="N85" s="42"/>
      <c r="O85" s="43"/>
      <c r="P85" s="43"/>
      <c r="Q85" s="43"/>
      <c r="R85" s="43"/>
    </row>
    <row r="86" spans="1:18" x14ac:dyDescent="0.2">
      <c r="A86" s="47" t="s">
        <v>2120</v>
      </c>
      <c r="B86" s="45"/>
      <c r="C86" s="45">
        <v>102</v>
      </c>
      <c r="D86" s="45">
        <v>102</v>
      </c>
      <c r="E86" s="44"/>
      <c r="F86" s="44"/>
      <c r="G86" s="44">
        <v>5.67</v>
      </c>
      <c r="H86" s="44">
        <v>5.67</v>
      </c>
      <c r="I86" s="44">
        <v>2.83</v>
      </c>
      <c r="J86" s="44">
        <v>2.83</v>
      </c>
      <c r="K86" s="41"/>
      <c r="L86" s="42"/>
      <c r="M86" s="42"/>
      <c r="N86" s="42"/>
      <c r="O86" s="43"/>
      <c r="P86" s="43"/>
      <c r="Q86" s="43"/>
      <c r="R86" s="43"/>
    </row>
    <row r="87" spans="1:18" x14ac:dyDescent="0.2">
      <c r="A87" s="47" t="s">
        <v>2119</v>
      </c>
      <c r="B87" s="45"/>
      <c r="C87" s="45">
        <v>36</v>
      </c>
      <c r="D87" s="45">
        <v>36</v>
      </c>
      <c r="E87" s="44"/>
      <c r="F87" s="44"/>
      <c r="G87" s="44">
        <v>2</v>
      </c>
      <c r="H87" s="44">
        <v>2</v>
      </c>
      <c r="I87" s="44">
        <v>1</v>
      </c>
      <c r="J87" s="44">
        <v>1</v>
      </c>
      <c r="K87" s="41"/>
      <c r="L87" s="42"/>
      <c r="M87" s="42"/>
      <c r="N87" s="42"/>
      <c r="O87" s="43"/>
      <c r="P87" s="43"/>
      <c r="Q87" s="43"/>
      <c r="R87" s="43"/>
    </row>
    <row r="88" spans="1:18" x14ac:dyDescent="0.2">
      <c r="A88" s="47" t="s">
        <v>2118</v>
      </c>
      <c r="B88" s="45"/>
      <c r="C88" s="45">
        <v>39</v>
      </c>
      <c r="D88" s="45">
        <v>39</v>
      </c>
      <c r="E88" s="44"/>
      <c r="F88" s="44"/>
      <c r="G88" s="44">
        <v>2.17</v>
      </c>
      <c r="H88" s="44">
        <v>2.17</v>
      </c>
      <c r="I88" s="44">
        <v>1.08</v>
      </c>
      <c r="J88" s="44">
        <v>1.08</v>
      </c>
      <c r="K88" s="41"/>
      <c r="L88" s="42"/>
      <c r="M88" s="42"/>
      <c r="N88" s="42"/>
      <c r="O88" s="43"/>
      <c r="P88" s="43"/>
      <c r="Q88" s="43"/>
      <c r="R88" s="43"/>
    </row>
    <row r="89" spans="1:18" x14ac:dyDescent="0.2">
      <c r="A89" s="47" t="s">
        <v>2117</v>
      </c>
      <c r="B89" s="45">
        <v>24</v>
      </c>
      <c r="C89" s="45">
        <v>66</v>
      </c>
      <c r="D89" s="45">
        <v>90</v>
      </c>
      <c r="E89" s="44">
        <v>1.33</v>
      </c>
      <c r="F89" s="44">
        <v>1.33</v>
      </c>
      <c r="G89" s="44">
        <v>3.67</v>
      </c>
      <c r="H89" s="44">
        <v>3.67</v>
      </c>
      <c r="I89" s="44">
        <v>2.5</v>
      </c>
      <c r="J89" s="44">
        <v>2.5</v>
      </c>
      <c r="K89" s="41"/>
      <c r="L89" s="42"/>
      <c r="M89" s="42"/>
      <c r="N89" s="42"/>
      <c r="O89" s="43"/>
      <c r="P89" s="43"/>
      <c r="Q89" s="43"/>
      <c r="R89" s="43"/>
    </row>
    <row r="90" spans="1:18" x14ac:dyDescent="0.2">
      <c r="A90" s="47" t="s">
        <v>2116</v>
      </c>
      <c r="B90" s="45">
        <v>24</v>
      </c>
      <c r="C90" s="45"/>
      <c r="D90" s="45">
        <v>24</v>
      </c>
      <c r="E90" s="44">
        <v>1.33</v>
      </c>
      <c r="F90" s="44">
        <v>1.33</v>
      </c>
      <c r="G90" s="44"/>
      <c r="H90" s="44"/>
      <c r="I90" s="44">
        <v>0.67</v>
      </c>
      <c r="J90" s="44">
        <v>0.67</v>
      </c>
      <c r="K90" s="41"/>
      <c r="L90" s="42"/>
      <c r="M90" s="42"/>
      <c r="N90" s="42"/>
      <c r="O90" s="43"/>
      <c r="P90" s="43"/>
      <c r="Q90" s="43"/>
      <c r="R90" s="43"/>
    </row>
    <row r="91" spans="1:18" x14ac:dyDescent="0.2">
      <c r="A91" s="47" t="s">
        <v>2115</v>
      </c>
      <c r="B91" s="45">
        <v>24</v>
      </c>
      <c r="C91" s="45"/>
      <c r="D91" s="45">
        <v>24</v>
      </c>
      <c r="E91" s="44">
        <v>1.33</v>
      </c>
      <c r="F91" s="44">
        <v>1.33</v>
      </c>
      <c r="G91" s="44"/>
      <c r="H91" s="44"/>
      <c r="I91" s="44">
        <v>0.67</v>
      </c>
      <c r="J91" s="44">
        <v>0.67</v>
      </c>
      <c r="K91" s="41"/>
      <c r="L91" s="42"/>
      <c r="M91" s="42"/>
      <c r="N91" s="42"/>
      <c r="O91" s="43"/>
      <c r="P91" s="43"/>
      <c r="Q91" s="43"/>
      <c r="R91" s="43"/>
    </row>
    <row r="92" spans="1:18" x14ac:dyDescent="0.2">
      <c r="A92" s="47" t="s">
        <v>1402</v>
      </c>
      <c r="B92" s="45">
        <v>171</v>
      </c>
      <c r="C92" s="45"/>
      <c r="D92" s="45">
        <v>171</v>
      </c>
      <c r="E92" s="44">
        <v>9.5</v>
      </c>
      <c r="F92" s="44">
        <v>9.5</v>
      </c>
      <c r="G92" s="44"/>
      <c r="H92" s="44"/>
      <c r="I92" s="44">
        <v>4.75</v>
      </c>
      <c r="J92" s="44">
        <v>4.75</v>
      </c>
      <c r="K92" s="41"/>
      <c r="L92" s="42"/>
      <c r="M92" s="42"/>
      <c r="N92" s="42"/>
      <c r="O92" s="43"/>
      <c r="P92" s="43"/>
      <c r="Q92" s="43"/>
      <c r="R92" s="43"/>
    </row>
    <row r="93" spans="1:18" x14ac:dyDescent="0.2">
      <c r="A93" s="64" t="s">
        <v>2059</v>
      </c>
      <c r="B93" s="69">
        <v>1416</v>
      </c>
      <c r="C93" s="74">
        <v>928</v>
      </c>
      <c r="D93" s="69">
        <v>2344</v>
      </c>
      <c r="E93" s="70">
        <v>78.67</v>
      </c>
      <c r="F93" s="70">
        <v>78.67</v>
      </c>
      <c r="G93" s="70">
        <v>51.56</v>
      </c>
      <c r="H93" s="70">
        <v>51.56</v>
      </c>
      <c r="I93" s="70">
        <v>65.099999999999994</v>
      </c>
      <c r="J93" s="70">
        <v>65.099999999999994</v>
      </c>
      <c r="K93" s="71"/>
      <c r="L93" s="72"/>
      <c r="M93" s="72"/>
      <c r="N93" s="72"/>
      <c r="O93" s="73"/>
      <c r="P93" s="73"/>
      <c r="Q93" s="73"/>
      <c r="R93" s="73"/>
    </row>
    <row r="94" spans="1:18" x14ac:dyDescent="0.2">
      <c r="A94" s="47" t="s">
        <v>1457</v>
      </c>
      <c r="B94" s="45"/>
      <c r="C94" s="45">
        <v>54</v>
      </c>
      <c r="D94" s="45">
        <v>54</v>
      </c>
      <c r="E94" s="44"/>
      <c r="F94" s="44"/>
      <c r="G94" s="44">
        <v>3</v>
      </c>
      <c r="H94" s="44">
        <v>3</v>
      </c>
      <c r="I94" s="44">
        <v>1.5</v>
      </c>
      <c r="J94" s="44">
        <v>1.5</v>
      </c>
      <c r="K94" s="41"/>
      <c r="L94" s="42"/>
      <c r="M94" s="42"/>
      <c r="N94" s="42"/>
      <c r="O94" s="43"/>
      <c r="P94" s="43"/>
      <c r="Q94" s="43"/>
      <c r="R94" s="43"/>
    </row>
    <row r="95" spans="1:18" x14ac:dyDescent="0.2">
      <c r="A95" s="47" t="s">
        <v>1456</v>
      </c>
      <c r="B95" s="45">
        <v>30</v>
      </c>
      <c r="C95" s="45"/>
      <c r="D95" s="45">
        <v>30</v>
      </c>
      <c r="E95" s="44">
        <v>1.67</v>
      </c>
      <c r="F95" s="44">
        <v>1.67</v>
      </c>
      <c r="G95" s="44"/>
      <c r="H95" s="44"/>
      <c r="I95" s="44">
        <v>0.83</v>
      </c>
      <c r="J95" s="44">
        <v>0.83</v>
      </c>
      <c r="K95" s="41"/>
      <c r="L95" s="42"/>
      <c r="M95" s="42"/>
      <c r="N95" s="42"/>
      <c r="O95" s="43"/>
      <c r="P95" s="43"/>
      <c r="Q95" s="43"/>
      <c r="R95" s="43"/>
    </row>
    <row r="96" spans="1:18" x14ac:dyDescent="0.2">
      <c r="A96" s="47" t="s">
        <v>1453</v>
      </c>
      <c r="B96" s="45">
        <v>87</v>
      </c>
      <c r="C96" s="45"/>
      <c r="D96" s="45">
        <v>87</v>
      </c>
      <c r="E96" s="44">
        <v>4.83</v>
      </c>
      <c r="F96" s="44">
        <v>4.83</v>
      </c>
      <c r="G96" s="44"/>
      <c r="H96" s="44"/>
      <c r="I96" s="44">
        <v>2.42</v>
      </c>
      <c r="J96" s="44">
        <v>2.42</v>
      </c>
      <c r="K96" s="41"/>
      <c r="L96" s="42"/>
      <c r="M96" s="42"/>
      <c r="N96" s="42"/>
      <c r="O96" s="43"/>
      <c r="P96" s="43"/>
      <c r="Q96" s="43"/>
      <c r="R96" s="43"/>
    </row>
    <row r="97" spans="1:18" x14ac:dyDescent="0.2">
      <c r="A97" s="47" t="s">
        <v>1448</v>
      </c>
      <c r="B97" s="45">
        <v>57</v>
      </c>
      <c r="C97" s="45"/>
      <c r="D97" s="45">
        <v>57</v>
      </c>
      <c r="E97" s="44">
        <v>3.17</v>
      </c>
      <c r="F97" s="44">
        <v>3.17</v>
      </c>
      <c r="G97" s="44"/>
      <c r="H97" s="44"/>
      <c r="I97" s="44">
        <v>1.58</v>
      </c>
      <c r="J97" s="44">
        <v>1.58</v>
      </c>
      <c r="K97" s="41"/>
      <c r="L97" s="42"/>
      <c r="M97" s="42"/>
      <c r="N97" s="42"/>
      <c r="O97" s="43"/>
      <c r="P97" s="43"/>
      <c r="Q97" s="43"/>
      <c r="R97" s="43"/>
    </row>
    <row r="98" spans="1:18" x14ac:dyDescent="0.2">
      <c r="A98" s="47" t="s">
        <v>1444</v>
      </c>
      <c r="B98" s="45">
        <v>87</v>
      </c>
      <c r="C98" s="45">
        <v>18</v>
      </c>
      <c r="D98" s="45">
        <v>105</v>
      </c>
      <c r="E98" s="44">
        <v>4.83</v>
      </c>
      <c r="F98" s="44">
        <v>4.83</v>
      </c>
      <c r="G98" s="44">
        <v>1</v>
      </c>
      <c r="H98" s="44">
        <v>1</v>
      </c>
      <c r="I98" s="44">
        <v>2.92</v>
      </c>
      <c r="J98" s="44">
        <v>2.92</v>
      </c>
      <c r="K98" s="41"/>
      <c r="L98" s="42"/>
      <c r="M98" s="42"/>
      <c r="N98" s="42"/>
      <c r="O98" s="43"/>
      <c r="P98" s="43"/>
      <c r="Q98" s="43"/>
      <c r="R98" s="43"/>
    </row>
    <row r="99" spans="1:18" x14ac:dyDescent="0.2">
      <c r="A99" s="47" t="s">
        <v>1443</v>
      </c>
      <c r="B99" s="45"/>
      <c r="C99" s="45">
        <v>78</v>
      </c>
      <c r="D99" s="45">
        <v>78</v>
      </c>
      <c r="E99" s="44"/>
      <c r="F99" s="44"/>
      <c r="G99" s="44">
        <v>4.33</v>
      </c>
      <c r="H99" s="44">
        <v>4.33</v>
      </c>
      <c r="I99" s="44">
        <v>2.17</v>
      </c>
      <c r="J99" s="44">
        <v>2.17</v>
      </c>
      <c r="K99" s="41"/>
      <c r="L99" s="42"/>
      <c r="M99" s="42"/>
      <c r="N99" s="42"/>
      <c r="O99" s="43"/>
      <c r="P99" s="43"/>
      <c r="Q99" s="43"/>
      <c r="R99" s="43"/>
    </row>
    <row r="100" spans="1:18" x14ac:dyDescent="0.2">
      <c r="A100" s="47" t="s">
        <v>1438</v>
      </c>
      <c r="B100" s="45">
        <v>126</v>
      </c>
      <c r="C100" s="45"/>
      <c r="D100" s="45">
        <v>126</v>
      </c>
      <c r="E100" s="44">
        <v>7</v>
      </c>
      <c r="F100" s="44">
        <v>7</v>
      </c>
      <c r="G100" s="44"/>
      <c r="H100" s="44"/>
      <c r="I100" s="44">
        <v>3.5</v>
      </c>
      <c r="J100" s="44">
        <v>3.5</v>
      </c>
      <c r="K100" s="41"/>
      <c r="L100" s="42"/>
      <c r="M100" s="42"/>
      <c r="N100" s="42"/>
      <c r="O100" s="43"/>
      <c r="P100" s="43"/>
      <c r="Q100" s="43"/>
      <c r="R100" s="43"/>
    </row>
    <row r="101" spans="1:18" x14ac:dyDescent="0.2">
      <c r="A101" s="47" t="s">
        <v>2114</v>
      </c>
      <c r="B101" s="45"/>
      <c r="C101" s="45">
        <v>30</v>
      </c>
      <c r="D101" s="45">
        <v>30</v>
      </c>
      <c r="E101" s="44"/>
      <c r="F101" s="44"/>
      <c r="G101" s="44">
        <v>1.67</v>
      </c>
      <c r="H101" s="44">
        <v>1.67</v>
      </c>
      <c r="I101" s="44">
        <v>0.83</v>
      </c>
      <c r="J101" s="44">
        <v>0.83</v>
      </c>
      <c r="K101" s="41"/>
      <c r="L101" s="42"/>
      <c r="M101" s="42"/>
      <c r="N101" s="42"/>
      <c r="O101" s="43"/>
      <c r="P101" s="43"/>
      <c r="Q101" s="43"/>
      <c r="R101" s="43"/>
    </row>
    <row r="102" spans="1:18" x14ac:dyDescent="0.2">
      <c r="A102" s="47" t="s">
        <v>2113</v>
      </c>
      <c r="B102" s="45">
        <v>156</v>
      </c>
      <c r="C102" s="45"/>
      <c r="D102" s="45">
        <v>156</v>
      </c>
      <c r="E102" s="44">
        <v>8.67</v>
      </c>
      <c r="F102" s="44">
        <v>8.67</v>
      </c>
      <c r="G102" s="44"/>
      <c r="H102" s="44"/>
      <c r="I102" s="44">
        <v>4.33</v>
      </c>
      <c r="J102" s="44">
        <v>4.33</v>
      </c>
      <c r="K102" s="41"/>
      <c r="L102" s="42"/>
      <c r="M102" s="42"/>
      <c r="N102" s="42"/>
      <c r="O102" s="43"/>
      <c r="P102" s="43"/>
      <c r="Q102" s="43"/>
      <c r="R102" s="43"/>
    </row>
    <row r="103" spans="1:18" x14ac:dyDescent="0.2">
      <c r="A103" s="47" t="s">
        <v>2112</v>
      </c>
      <c r="B103" s="45">
        <v>99</v>
      </c>
      <c r="C103" s="45">
        <v>171</v>
      </c>
      <c r="D103" s="45">
        <v>270</v>
      </c>
      <c r="E103" s="44">
        <v>5.5</v>
      </c>
      <c r="F103" s="44">
        <v>5.5</v>
      </c>
      <c r="G103" s="44">
        <v>9.5</v>
      </c>
      <c r="H103" s="44">
        <v>9.5</v>
      </c>
      <c r="I103" s="44">
        <v>7.5</v>
      </c>
      <c r="J103" s="44">
        <v>7.5</v>
      </c>
      <c r="K103" s="41"/>
      <c r="L103" s="42"/>
      <c r="M103" s="42"/>
      <c r="N103" s="42"/>
      <c r="O103" s="43"/>
      <c r="P103" s="43"/>
      <c r="Q103" s="43"/>
      <c r="R103" s="43"/>
    </row>
    <row r="104" spans="1:18" x14ac:dyDescent="0.2">
      <c r="A104" s="47" t="s">
        <v>2111</v>
      </c>
      <c r="B104" s="45">
        <v>27</v>
      </c>
      <c r="C104" s="45"/>
      <c r="D104" s="45">
        <v>27</v>
      </c>
      <c r="E104" s="44">
        <v>1.5</v>
      </c>
      <c r="F104" s="44">
        <v>1.5</v>
      </c>
      <c r="G104" s="44"/>
      <c r="H104" s="44"/>
      <c r="I104" s="44">
        <v>0.75</v>
      </c>
      <c r="J104" s="44">
        <v>0.75</v>
      </c>
      <c r="K104" s="41"/>
      <c r="L104" s="42"/>
      <c r="M104" s="42"/>
      <c r="N104" s="42"/>
      <c r="O104" s="43"/>
      <c r="P104" s="43"/>
      <c r="Q104" s="43"/>
      <c r="R104" s="43"/>
    </row>
    <row r="105" spans="1:18" x14ac:dyDescent="0.2">
      <c r="A105" s="47" t="s">
        <v>1424</v>
      </c>
      <c r="B105" s="45">
        <v>129</v>
      </c>
      <c r="C105" s="45"/>
      <c r="D105" s="45">
        <v>129</v>
      </c>
      <c r="E105" s="44">
        <v>7.17</v>
      </c>
      <c r="F105" s="44">
        <v>7.17</v>
      </c>
      <c r="G105" s="44"/>
      <c r="H105" s="44"/>
      <c r="I105" s="44">
        <v>3.58</v>
      </c>
      <c r="J105" s="44">
        <v>3.58</v>
      </c>
      <c r="K105" s="41"/>
      <c r="L105" s="42"/>
      <c r="M105" s="42"/>
      <c r="N105" s="42"/>
      <c r="O105" s="43"/>
      <c r="P105" s="43"/>
      <c r="Q105" s="43"/>
      <c r="R105" s="43"/>
    </row>
    <row r="106" spans="1:18" x14ac:dyDescent="0.2">
      <c r="A106" s="47" t="s">
        <v>1423</v>
      </c>
      <c r="B106" s="45"/>
      <c r="C106" s="45">
        <v>78</v>
      </c>
      <c r="D106" s="45">
        <v>78</v>
      </c>
      <c r="E106" s="44"/>
      <c r="F106" s="44"/>
      <c r="G106" s="44">
        <v>4.33</v>
      </c>
      <c r="H106" s="44">
        <v>4.33</v>
      </c>
      <c r="I106" s="44">
        <v>2.17</v>
      </c>
      <c r="J106" s="44">
        <v>2.17</v>
      </c>
      <c r="K106" s="41"/>
      <c r="L106" s="42"/>
      <c r="M106" s="42"/>
      <c r="N106" s="42"/>
      <c r="O106" s="43"/>
      <c r="P106" s="43"/>
      <c r="Q106" s="43"/>
      <c r="R106" s="43"/>
    </row>
    <row r="107" spans="1:18" x14ac:dyDescent="0.2">
      <c r="A107" s="47" t="s">
        <v>1422</v>
      </c>
      <c r="B107" s="45">
        <v>18</v>
      </c>
      <c r="C107" s="45">
        <v>39</v>
      </c>
      <c r="D107" s="45">
        <v>57</v>
      </c>
      <c r="E107" s="44">
        <v>1</v>
      </c>
      <c r="F107" s="44">
        <v>1</v>
      </c>
      <c r="G107" s="44">
        <v>2.17</v>
      </c>
      <c r="H107" s="44">
        <v>2.17</v>
      </c>
      <c r="I107" s="44">
        <v>1.58</v>
      </c>
      <c r="J107" s="44">
        <v>1.58</v>
      </c>
      <c r="K107" s="41"/>
      <c r="L107" s="42"/>
      <c r="M107" s="42"/>
      <c r="N107" s="42"/>
      <c r="O107" s="43"/>
      <c r="P107" s="43"/>
      <c r="Q107" s="43"/>
      <c r="R107" s="43"/>
    </row>
    <row r="108" spans="1:18" x14ac:dyDescent="0.2">
      <c r="A108" s="47" t="s">
        <v>1421</v>
      </c>
      <c r="B108" s="45"/>
      <c r="C108" s="45">
        <v>72</v>
      </c>
      <c r="D108" s="45">
        <v>72</v>
      </c>
      <c r="E108" s="44"/>
      <c r="F108" s="44"/>
      <c r="G108" s="44">
        <v>4</v>
      </c>
      <c r="H108" s="44">
        <v>4</v>
      </c>
      <c r="I108" s="44">
        <v>2</v>
      </c>
      <c r="J108" s="44">
        <v>2</v>
      </c>
      <c r="K108" s="41"/>
      <c r="L108" s="42"/>
      <c r="M108" s="42"/>
      <c r="N108" s="42"/>
      <c r="O108" s="43"/>
      <c r="P108" s="43"/>
      <c r="Q108" s="43"/>
      <c r="R108" s="43"/>
    </row>
    <row r="109" spans="1:18" x14ac:dyDescent="0.2">
      <c r="A109" s="47" t="s">
        <v>1419</v>
      </c>
      <c r="B109" s="45">
        <v>108</v>
      </c>
      <c r="C109" s="45"/>
      <c r="D109" s="45">
        <v>108</v>
      </c>
      <c r="E109" s="44">
        <v>6</v>
      </c>
      <c r="F109" s="44">
        <v>6</v>
      </c>
      <c r="G109" s="44"/>
      <c r="H109" s="44"/>
      <c r="I109" s="44">
        <v>3</v>
      </c>
      <c r="J109" s="44">
        <v>3</v>
      </c>
      <c r="K109" s="41"/>
      <c r="L109" s="42"/>
      <c r="M109" s="42"/>
      <c r="N109" s="42"/>
      <c r="O109" s="43"/>
      <c r="P109" s="43"/>
      <c r="Q109" s="43"/>
      <c r="R109" s="43"/>
    </row>
    <row r="110" spans="1:18" x14ac:dyDescent="0.2">
      <c r="A110" s="47" t="s">
        <v>2110</v>
      </c>
      <c r="B110" s="45">
        <v>129</v>
      </c>
      <c r="C110" s="45"/>
      <c r="D110" s="45">
        <v>129</v>
      </c>
      <c r="E110" s="44">
        <v>7.17</v>
      </c>
      <c r="F110" s="44">
        <v>7.17</v>
      </c>
      <c r="G110" s="44"/>
      <c r="H110" s="44"/>
      <c r="I110" s="44">
        <v>3.58</v>
      </c>
      <c r="J110" s="44">
        <v>3.58</v>
      </c>
      <c r="K110" s="41"/>
      <c r="L110" s="42"/>
      <c r="M110" s="42"/>
      <c r="N110" s="42"/>
      <c r="O110" s="43"/>
      <c r="P110" s="43"/>
      <c r="Q110" s="43"/>
      <c r="R110" s="43"/>
    </row>
    <row r="111" spans="1:18" x14ac:dyDescent="0.2">
      <c r="A111" s="47" t="s">
        <v>1418</v>
      </c>
      <c r="B111" s="45">
        <v>78</v>
      </c>
      <c r="C111" s="45"/>
      <c r="D111" s="45">
        <v>78</v>
      </c>
      <c r="E111" s="44">
        <v>4.33</v>
      </c>
      <c r="F111" s="44">
        <v>4.33</v>
      </c>
      <c r="G111" s="44"/>
      <c r="H111" s="44"/>
      <c r="I111" s="44">
        <v>2.17</v>
      </c>
      <c r="J111" s="44">
        <v>2.17</v>
      </c>
      <c r="K111" s="41"/>
      <c r="L111" s="42"/>
      <c r="M111" s="42"/>
      <c r="N111" s="42"/>
      <c r="O111" s="43"/>
      <c r="P111" s="43"/>
      <c r="Q111" s="43"/>
      <c r="R111" s="43"/>
    </row>
    <row r="112" spans="1:18" x14ac:dyDescent="0.2">
      <c r="A112" s="47" t="s">
        <v>1417</v>
      </c>
      <c r="B112" s="45"/>
      <c r="C112" s="45">
        <v>225</v>
      </c>
      <c r="D112" s="45">
        <v>225</v>
      </c>
      <c r="E112" s="44"/>
      <c r="F112" s="44"/>
      <c r="G112" s="44">
        <v>12.5</v>
      </c>
      <c r="H112" s="44">
        <v>12.5</v>
      </c>
      <c r="I112" s="44">
        <v>6.25</v>
      </c>
      <c r="J112" s="44">
        <v>6.25</v>
      </c>
      <c r="K112" s="41"/>
      <c r="L112" s="42"/>
      <c r="M112" s="42"/>
      <c r="N112" s="42"/>
      <c r="O112" s="43"/>
      <c r="P112" s="43"/>
      <c r="Q112" s="43"/>
      <c r="R112" s="43"/>
    </row>
    <row r="113" spans="1:18" x14ac:dyDescent="0.2">
      <c r="A113" s="47" t="s">
        <v>1414</v>
      </c>
      <c r="B113" s="45">
        <v>156</v>
      </c>
      <c r="C113" s="45"/>
      <c r="D113" s="45">
        <v>156</v>
      </c>
      <c r="E113" s="44">
        <v>8.67</v>
      </c>
      <c r="F113" s="44">
        <v>8.67</v>
      </c>
      <c r="G113" s="44"/>
      <c r="H113" s="44"/>
      <c r="I113" s="44">
        <v>4.33</v>
      </c>
      <c r="J113" s="44">
        <v>4.33</v>
      </c>
      <c r="K113" s="41"/>
      <c r="L113" s="42"/>
      <c r="M113" s="42"/>
      <c r="N113" s="42"/>
      <c r="O113" s="43"/>
      <c r="P113" s="43"/>
      <c r="Q113" s="43"/>
      <c r="R113" s="43"/>
    </row>
    <row r="114" spans="1:18" x14ac:dyDescent="0.2">
      <c r="A114" s="47" t="s">
        <v>1413</v>
      </c>
      <c r="B114" s="45">
        <v>69</v>
      </c>
      <c r="C114" s="45">
        <v>96</v>
      </c>
      <c r="D114" s="45">
        <v>165</v>
      </c>
      <c r="E114" s="44">
        <v>3.83</v>
      </c>
      <c r="F114" s="44">
        <v>3.83</v>
      </c>
      <c r="G114" s="44">
        <v>5.33</v>
      </c>
      <c r="H114" s="44">
        <v>5.33</v>
      </c>
      <c r="I114" s="44">
        <v>4.58</v>
      </c>
      <c r="J114" s="44">
        <v>4.58</v>
      </c>
      <c r="K114" s="41"/>
      <c r="L114" s="42"/>
      <c r="M114" s="42"/>
      <c r="N114" s="42"/>
      <c r="O114" s="43"/>
      <c r="P114" s="43"/>
      <c r="Q114" s="43"/>
      <c r="R114" s="43"/>
    </row>
    <row r="115" spans="1:18" x14ac:dyDescent="0.2">
      <c r="A115" s="47" t="s">
        <v>1820</v>
      </c>
      <c r="B115" s="45"/>
      <c r="C115" s="45">
        <v>3</v>
      </c>
      <c r="D115" s="45">
        <v>3</v>
      </c>
      <c r="E115" s="44"/>
      <c r="F115" s="44"/>
      <c r="G115" s="44">
        <v>0.17</v>
      </c>
      <c r="H115" s="44">
        <v>0.17</v>
      </c>
      <c r="I115" s="44">
        <v>0.08</v>
      </c>
      <c r="J115" s="44">
        <v>0.08</v>
      </c>
      <c r="K115" s="41"/>
      <c r="L115" s="42"/>
      <c r="M115" s="42"/>
      <c r="N115" s="42"/>
      <c r="O115" s="43"/>
      <c r="P115" s="43"/>
      <c r="Q115" s="43"/>
      <c r="R115" s="43"/>
    </row>
    <row r="116" spans="1:18" x14ac:dyDescent="0.2">
      <c r="A116" s="47" t="s">
        <v>1818</v>
      </c>
      <c r="B116" s="45"/>
      <c r="C116" s="45">
        <v>3</v>
      </c>
      <c r="D116" s="45">
        <v>3</v>
      </c>
      <c r="E116" s="44"/>
      <c r="F116" s="44"/>
      <c r="G116" s="44">
        <v>0.17</v>
      </c>
      <c r="H116" s="44">
        <v>0.17</v>
      </c>
      <c r="I116" s="44">
        <v>0.08</v>
      </c>
      <c r="J116" s="44">
        <v>0.08</v>
      </c>
      <c r="K116" s="41"/>
      <c r="L116" s="42"/>
      <c r="M116" s="42"/>
      <c r="N116" s="42"/>
      <c r="O116" s="43"/>
      <c r="P116" s="43"/>
      <c r="Q116" s="43"/>
      <c r="R116" s="43"/>
    </row>
    <row r="117" spans="1:18" x14ac:dyDescent="0.2">
      <c r="A117" s="47" t="s">
        <v>1405</v>
      </c>
      <c r="B117" s="45">
        <v>27</v>
      </c>
      <c r="C117" s="45"/>
      <c r="D117" s="45">
        <v>27</v>
      </c>
      <c r="E117" s="44">
        <v>1.5</v>
      </c>
      <c r="F117" s="44">
        <v>1.5</v>
      </c>
      <c r="G117" s="44"/>
      <c r="H117" s="44"/>
      <c r="I117" s="44">
        <v>0.75</v>
      </c>
      <c r="J117" s="44">
        <v>0.75</v>
      </c>
      <c r="K117" s="41"/>
      <c r="L117" s="42"/>
      <c r="M117" s="42"/>
      <c r="N117" s="42"/>
      <c r="O117" s="43"/>
      <c r="P117" s="43"/>
      <c r="Q117" s="43"/>
      <c r="R117" s="43"/>
    </row>
    <row r="118" spans="1:18" x14ac:dyDescent="0.2">
      <c r="A118" s="47" t="s">
        <v>1404</v>
      </c>
      <c r="B118" s="45"/>
      <c r="C118" s="45">
        <v>9</v>
      </c>
      <c r="D118" s="45">
        <v>9</v>
      </c>
      <c r="E118" s="44"/>
      <c r="F118" s="44"/>
      <c r="G118" s="44">
        <v>0.5</v>
      </c>
      <c r="H118" s="44">
        <v>0.5</v>
      </c>
      <c r="I118" s="44">
        <v>0.25</v>
      </c>
      <c r="J118" s="44">
        <v>0.25</v>
      </c>
      <c r="K118" s="41"/>
      <c r="L118" s="42"/>
      <c r="M118" s="42"/>
      <c r="N118" s="42"/>
      <c r="O118" s="43"/>
      <c r="P118" s="43"/>
      <c r="Q118" s="43"/>
      <c r="R118" s="43"/>
    </row>
    <row r="119" spans="1:18" x14ac:dyDescent="0.2">
      <c r="A119" s="47" t="s">
        <v>1403</v>
      </c>
      <c r="B119" s="45">
        <v>9</v>
      </c>
      <c r="C119" s="45"/>
      <c r="D119" s="45">
        <v>9</v>
      </c>
      <c r="E119" s="44">
        <v>0.5</v>
      </c>
      <c r="F119" s="44">
        <v>0.5</v>
      </c>
      <c r="G119" s="44"/>
      <c r="H119" s="44"/>
      <c r="I119" s="44">
        <v>0.25</v>
      </c>
      <c r="J119" s="44">
        <v>0.25</v>
      </c>
      <c r="K119" s="41"/>
      <c r="L119" s="42"/>
      <c r="M119" s="42"/>
      <c r="N119" s="42"/>
      <c r="O119" s="43"/>
      <c r="P119" s="43"/>
      <c r="Q119" s="43"/>
      <c r="R119" s="43"/>
    </row>
    <row r="120" spans="1:18" x14ac:dyDescent="0.2">
      <c r="A120" s="47" t="s">
        <v>1831</v>
      </c>
      <c r="B120" s="45"/>
      <c r="C120" s="45">
        <v>29</v>
      </c>
      <c r="D120" s="45">
        <v>29</v>
      </c>
      <c r="E120" s="44"/>
      <c r="F120" s="44"/>
      <c r="G120" s="44">
        <v>1.61</v>
      </c>
      <c r="H120" s="44">
        <v>1.61</v>
      </c>
      <c r="I120" s="44">
        <v>0.81</v>
      </c>
      <c r="J120" s="44">
        <v>0.81</v>
      </c>
      <c r="K120" s="41"/>
      <c r="L120" s="42"/>
      <c r="M120" s="42"/>
      <c r="N120" s="42"/>
      <c r="O120" s="43"/>
      <c r="P120" s="43"/>
      <c r="Q120" s="43"/>
      <c r="R120" s="43"/>
    </row>
    <row r="121" spans="1:18" x14ac:dyDescent="0.2">
      <c r="A121" s="47" t="s">
        <v>1830</v>
      </c>
      <c r="B121" s="45">
        <v>24</v>
      </c>
      <c r="C121" s="45"/>
      <c r="D121" s="45">
        <v>24</v>
      </c>
      <c r="E121" s="44">
        <v>1.33</v>
      </c>
      <c r="F121" s="44">
        <v>1.33</v>
      </c>
      <c r="G121" s="44"/>
      <c r="H121" s="44"/>
      <c r="I121" s="44">
        <v>0.67</v>
      </c>
      <c r="J121" s="44">
        <v>0.67</v>
      </c>
      <c r="K121" s="41"/>
      <c r="L121" s="42"/>
      <c r="M121" s="42"/>
      <c r="N121" s="42"/>
      <c r="O121" s="43"/>
      <c r="P121" s="43"/>
      <c r="Q121" s="43"/>
      <c r="R121" s="43"/>
    </row>
    <row r="122" spans="1:18" x14ac:dyDescent="0.2">
      <c r="A122" s="47" t="s">
        <v>1829</v>
      </c>
      <c r="B122" s="45"/>
      <c r="C122" s="45">
        <v>23</v>
      </c>
      <c r="D122" s="45">
        <v>23</v>
      </c>
      <c r="E122" s="44"/>
      <c r="F122" s="44"/>
      <c r="G122" s="44">
        <v>1.28</v>
      </c>
      <c r="H122" s="44">
        <v>1.28</v>
      </c>
      <c r="I122" s="44">
        <v>0.64</v>
      </c>
      <c r="J122" s="44">
        <v>0.64</v>
      </c>
      <c r="K122" s="41"/>
      <c r="L122" s="42"/>
      <c r="M122" s="42"/>
      <c r="N122" s="42"/>
      <c r="O122" s="43"/>
      <c r="P122" s="43"/>
      <c r="Q122" s="43"/>
      <c r="R122" s="43"/>
    </row>
    <row r="123" spans="1:18" ht="26.25" x14ac:dyDescent="0.2">
      <c r="A123" s="110" t="s">
        <v>521</v>
      </c>
      <c r="B123" s="147">
        <v>1302</v>
      </c>
      <c r="C123" s="147">
        <v>1703</v>
      </c>
      <c r="D123" s="147">
        <v>3005</v>
      </c>
      <c r="E123" s="148"/>
      <c r="F123" s="148">
        <v>72.349999999999994</v>
      </c>
      <c r="G123" s="148"/>
      <c r="H123" s="148">
        <v>94.63</v>
      </c>
      <c r="I123" s="148"/>
      <c r="J123" s="148">
        <v>83.46</v>
      </c>
      <c r="K123" s="148">
        <v>12</v>
      </c>
      <c r="L123" s="148">
        <v>6.03</v>
      </c>
      <c r="M123" s="148">
        <v>7.89</v>
      </c>
      <c r="N123" s="148">
        <v>6.96</v>
      </c>
      <c r="O123" s="148">
        <v>20</v>
      </c>
      <c r="P123" s="148">
        <v>-65.2</v>
      </c>
      <c r="Q123" s="148">
        <v>5</v>
      </c>
      <c r="R123" s="149">
        <v>5.5555555555555552E-2</v>
      </c>
    </row>
    <row r="124" spans="1:18" x14ac:dyDescent="0.2">
      <c r="A124" s="65" t="s">
        <v>17</v>
      </c>
      <c r="B124" s="101">
        <v>1302</v>
      </c>
      <c r="C124" s="101">
        <v>1703</v>
      </c>
      <c r="D124" s="101">
        <v>3005</v>
      </c>
      <c r="E124" s="102">
        <v>72.349999999999994</v>
      </c>
      <c r="F124" s="102">
        <v>72.349999999999994</v>
      </c>
      <c r="G124" s="102">
        <v>94.63</v>
      </c>
      <c r="H124" s="102">
        <v>94.63</v>
      </c>
      <c r="I124" s="102">
        <v>83.46</v>
      </c>
      <c r="J124" s="102">
        <v>83.46</v>
      </c>
      <c r="K124" s="102"/>
      <c r="L124" s="102"/>
      <c r="M124" s="102"/>
      <c r="N124" s="102"/>
      <c r="O124" s="102"/>
      <c r="P124" s="102"/>
      <c r="Q124" s="102"/>
      <c r="R124" s="102"/>
    </row>
    <row r="125" spans="1:18" x14ac:dyDescent="0.2">
      <c r="A125" s="64" t="s">
        <v>2109</v>
      </c>
      <c r="B125" s="74">
        <v>405</v>
      </c>
      <c r="C125" s="74">
        <v>621</v>
      </c>
      <c r="D125" s="69">
        <v>1026</v>
      </c>
      <c r="E125" s="70">
        <v>22.5</v>
      </c>
      <c r="F125" s="70">
        <v>22.5</v>
      </c>
      <c r="G125" s="70">
        <v>34.51</v>
      </c>
      <c r="H125" s="70">
        <v>34.51</v>
      </c>
      <c r="I125" s="70">
        <v>28.49</v>
      </c>
      <c r="J125" s="70">
        <v>28.49</v>
      </c>
      <c r="K125" s="71"/>
      <c r="L125" s="72"/>
      <c r="M125" s="72"/>
      <c r="N125" s="72"/>
      <c r="O125" s="73"/>
      <c r="P125" s="73"/>
      <c r="Q125" s="73"/>
      <c r="R125" s="73"/>
    </row>
    <row r="126" spans="1:18" x14ac:dyDescent="0.2">
      <c r="A126" s="47" t="s">
        <v>2108</v>
      </c>
      <c r="B126" s="45"/>
      <c r="C126" s="45">
        <v>39</v>
      </c>
      <c r="D126" s="45">
        <v>39</v>
      </c>
      <c r="E126" s="44"/>
      <c r="F126" s="44"/>
      <c r="G126" s="44">
        <v>2.17</v>
      </c>
      <c r="H126" s="44">
        <v>2.17</v>
      </c>
      <c r="I126" s="44">
        <v>1.08</v>
      </c>
      <c r="J126" s="44">
        <v>1.08</v>
      </c>
      <c r="K126" s="41"/>
      <c r="L126" s="42"/>
      <c r="M126" s="42"/>
      <c r="N126" s="42"/>
      <c r="O126" s="43"/>
      <c r="P126" s="43"/>
      <c r="Q126" s="43"/>
      <c r="R126" s="43"/>
    </row>
    <row r="127" spans="1:18" x14ac:dyDescent="0.2">
      <c r="A127" s="47" t="s">
        <v>2107</v>
      </c>
      <c r="B127" s="45">
        <v>45</v>
      </c>
      <c r="C127" s="45"/>
      <c r="D127" s="45">
        <v>45</v>
      </c>
      <c r="E127" s="44">
        <v>2.5</v>
      </c>
      <c r="F127" s="44">
        <v>2.5</v>
      </c>
      <c r="G127" s="44"/>
      <c r="H127" s="44"/>
      <c r="I127" s="44">
        <v>1.25</v>
      </c>
      <c r="J127" s="44">
        <v>1.25</v>
      </c>
      <c r="K127" s="41"/>
      <c r="L127" s="42"/>
      <c r="M127" s="42"/>
      <c r="N127" s="42"/>
      <c r="O127" s="43"/>
      <c r="P127" s="43"/>
      <c r="Q127" s="43"/>
      <c r="R127" s="43"/>
    </row>
    <row r="128" spans="1:18" x14ac:dyDescent="0.2">
      <c r="A128" s="47" t="s">
        <v>2106</v>
      </c>
      <c r="B128" s="45"/>
      <c r="C128" s="45">
        <v>45</v>
      </c>
      <c r="D128" s="45">
        <v>45</v>
      </c>
      <c r="E128" s="44"/>
      <c r="F128" s="44"/>
      <c r="G128" s="44">
        <v>2.5</v>
      </c>
      <c r="H128" s="44">
        <v>2.5</v>
      </c>
      <c r="I128" s="44">
        <v>1.25</v>
      </c>
      <c r="J128" s="44">
        <v>1.25</v>
      </c>
      <c r="K128" s="41"/>
      <c r="L128" s="42"/>
      <c r="M128" s="42"/>
      <c r="N128" s="42"/>
      <c r="O128" s="43"/>
      <c r="P128" s="43"/>
      <c r="Q128" s="43"/>
      <c r="R128" s="43"/>
    </row>
    <row r="129" spans="1:18" x14ac:dyDescent="0.2">
      <c r="A129" s="47" t="s">
        <v>2105</v>
      </c>
      <c r="B129" s="45">
        <v>45</v>
      </c>
      <c r="C129" s="45"/>
      <c r="D129" s="45">
        <v>45</v>
      </c>
      <c r="E129" s="44">
        <v>2.5</v>
      </c>
      <c r="F129" s="44">
        <v>2.5</v>
      </c>
      <c r="G129" s="44"/>
      <c r="H129" s="44"/>
      <c r="I129" s="44">
        <v>1.25</v>
      </c>
      <c r="J129" s="44">
        <v>1.25</v>
      </c>
      <c r="K129" s="41"/>
      <c r="L129" s="42"/>
      <c r="M129" s="42"/>
      <c r="N129" s="42"/>
      <c r="O129" s="43"/>
      <c r="P129" s="43"/>
      <c r="Q129" s="43"/>
      <c r="R129" s="43"/>
    </row>
    <row r="130" spans="1:18" x14ac:dyDescent="0.2">
      <c r="A130" s="47" t="s">
        <v>2104</v>
      </c>
      <c r="B130" s="45"/>
      <c r="C130" s="45">
        <v>42</v>
      </c>
      <c r="D130" s="45">
        <v>42</v>
      </c>
      <c r="E130" s="44"/>
      <c r="F130" s="44"/>
      <c r="G130" s="44">
        <v>2.33</v>
      </c>
      <c r="H130" s="44">
        <v>2.33</v>
      </c>
      <c r="I130" s="44">
        <v>1.17</v>
      </c>
      <c r="J130" s="44">
        <v>1.17</v>
      </c>
      <c r="K130" s="41"/>
      <c r="L130" s="42"/>
      <c r="M130" s="42"/>
      <c r="N130" s="42"/>
      <c r="O130" s="43"/>
      <c r="P130" s="43"/>
      <c r="Q130" s="43"/>
      <c r="R130" s="43"/>
    </row>
    <row r="131" spans="1:18" x14ac:dyDescent="0.2">
      <c r="A131" s="47" t="s">
        <v>2103</v>
      </c>
      <c r="B131" s="45">
        <v>42</v>
      </c>
      <c r="C131" s="45"/>
      <c r="D131" s="45">
        <v>42</v>
      </c>
      <c r="E131" s="44">
        <v>2.33</v>
      </c>
      <c r="F131" s="44">
        <v>2.33</v>
      </c>
      <c r="G131" s="44"/>
      <c r="H131" s="44"/>
      <c r="I131" s="44">
        <v>1.17</v>
      </c>
      <c r="J131" s="44">
        <v>1.17</v>
      </c>
      <c r="K131" s="41"/>
      <c r="L131" s="42"/>
      <c r="M131" s="42"/>
      <c r="N131" s="42"/>
      <c r="O131" s="43"/>
      <c r="P131" s="43"/>
      <c r="Q131" s="43"/>
      <c r="R131" s="43"/>
    </row>
    <row r="132" spans="1:18" x14ac:dyDescent="0.2">
      <c r="A132" s="47" t="s">
        <v>2102</v>
      </c>
      <c r="B132" s="45"/>
      <c r="C132" s="45">
        <v>69</v>
      </c>
      <c r="D132" s="45">
        <v>69</v>
      </c>
      <c r="E132" s="44"/>
      <c r="F132" s="44"/>
      <c r="G132" s="44">
        <v>3.83</v>
      </c>
      <c r="H132" s="44">
        <v>3.83</v>
      </c>
      <c r="I132" s="44">
        <v>1.92</v>
      </c>
      <c r="J132" s="44">
        <v>1.92</v>
      </c>
      <c r="K132" s="41"/>
      <c r="L132" s="42"/>
      <c r="M132" s="42"/>
      <c r="N132" s="42"/>
      <c r="O132" s="43"/>
      <c r="P132" s="43"/>
      <c r="Q132" s="43"/>
      <c r="R132" s="43"/>
    </row>
    <row r="133" spans="1:18" x14ac:dyDescent="0.2">
      <c r="A133" s="47" t="s">
        <v>2101</v>
      </c>
      <c r="B133" s="45"/>
      <c r="C133" s="45">
        <v>63</v>
      </c>
      <c r="D133" s="45">
        <v>63</v>
      </c>
      <c r="E133" s="44"/>
      <c r="F133" s="44"/>
      <c r="G133" s="44">
        <v>3.5</v>
      </c>
      <c r="H133" s="44">
        <v>3.5</v>
      </c>
      <c r="I133" s="44">
        <v>1.75</v>
      </c>
      <c r="J133" s="44">
        <v>1.75</v>
      </c>
      <c r="K133" s="41"/>
      <c r="L133" s="42"/>
      <c r="M133" s="42"/>
      <c r="N133" s="42"/>
      <c r="O133" s="43"/>
      <c r="P133" s="43"/>
      <c r="Q133" s="43"/>
      <c r="R133" s="43"/>
    </row>
    <row r="134" spans="1:18" x14ac:dyDescent="0.2">
      <c r="A134" s="47" t="s">
        <v>2100</v>
      </c>
      <c r="B134" s="45"/>
      <c r="C134" s="45">
        <v>30</v>
      </c>
      <c r="D134" s="45">
        <v>30</v>
      </c>
      <c r="E134" s="44"/>
      <c r="F134" s="44"/>
      <c r="G134" s="44">
        <v>1.67</v>
      </c>
      <c r="H134" s="44">
        <v>1.67</v>
      </c>
      <c r="I134" s="44">
        <v>0.83</v>
      </c>
      <c r="J134" s="44">
        <v>0.83</v>
      </c>
      <c r="K134" s="41"/>
      <c r="L134" s="42"/>
      <c r="M134" s="42"/>
      <c r="N134" s="42"/>
      <c r="O134" s="43"/>
      <c r="P134" s="43"/>
      <c r="Q134" s="43"/>
      <c r="R134" s="43"/>
    </row>
    <row r="135" spans="1:18" x14ac:dyDescent="0.2">
      <c r="A135" s="47" t="s">
        <v>2099</v>
      </c>
      <c r="B135" s="45">
        <v>66</v>
      </c>
      <c r="C135" s="45"/>
      <c r="D135" s="45">
        <v>66</v>
      </c>
      <c r="E135" s="44">
        <v>3.67</v>
      </c>
      <c r="F135" s="44">
        <v>3.67</v>
      </c>
      <c r="G135" s="44"/>
      <c r="H135" s="44"/>
      <c r="I135" s="44">
        <v>1.83</v>
      </c>
      <c r="J135" s="44">
        <v>1.83</v>
      </c>
      <c r="K135" s="41"/>
      <c r="L135" s="42"/>
      <c r="M135" s="42"/>
      <c r="N135" s="42"/>
      <c r="O135" s="43"/>
      <c r="P135" s="43"/>
      <c r="Q135" s="43"/>
      <c r="R135" s="43"/>
    </row>
    <row r="136" spans="1:18" x14ac:dyDescent="0.2">
      <c r="A136" s="47" t="s">
        <v>2098</v>
      </c>
      <c r="B136" s="45"/>
      <c r="C136" s="45">
        <v>63</v>
      </c>
      <c r="D136" s="45">
        <v>63</v>
      </c>
      <c r="E136" s="44"/>
      <c r="F136" s="44"/>
      <c r="G136" s="44">
        <v>3.5</v>
      </c>
      <c r="H136" s="44">
        <v>3.5</v>
      </c>
      <c r="I136" s="44">
        <v>1.75</v>
      </c>
      <c r="J136" s="44">
        <v>1.75</v>
      </c>
      <c r="K136" s="41"/>
      <c r="L136" s="42"/>
      <c r="M136" s="42"/>
      <c r="N136" s="42"/>
      <c r="O136" s="43"/>
      <c r="P136" s="43"/>
      <c r="Q136" s="43"/>
      <c r="R136" s="43"/>
    </row>
    <row r="137" spans="1:18" x14ac:dyDescent="0.2">
      <c r="A137" s="47" t="s">
        <v>2097</v>
      </c>
      <c r="B137" s="45"/>
      <c r="C137" s="45">
        <v>27</v>
      </c>
      <c r="D137" s="45">
        <v>27</v>
      </c>
      <c r="E137" s="44"/>
      <c r="F137" s="44"/>
      <c r="G137" s="44">
        <v>1.5</v>
      </c>
      <c r="H137" s="44">
        <v>1.5</v>
      </c>
      <c r="I137" s="44">
        <v>0.75</v>
      </c>
      <c r="J137" s="44">
        <v>0.75</v>
      </c>
      <c r="K137" s="41"/>
      <c r="L137" s="42"/>
      <c r="M137" s="42"/>
      <c r="N137" s="42"/>
      <c r="O137" s="43"/>
      <c r="P137" s="43"/>
      <c r="Q137" s="43"/>
      <c r="R137" s="43"/>
    </row>
    <row r="138" spans="1:18" x14ac:dyDescent="0.2">
      <c r="A138" s="47" t="s">
        <v>2096</v>
      </c>
      <c r="B138" s="45">
        <v>66</v>
      </c>
      <c r="C138" s="45"/>
      <c r="D138" s="45">
        <v>66</v>
      </c>
      <c r="E138" s="44">
        <v>3.67</v>
      </c>
      <c r="F138" s="44">
        <v>3.67</v>
      </c>
      <c r="G138" s="44"/>
      <c r="H138" s="44"/>
      <c r="I138" s="44">
        <v>1.83</v>
      </c>
      <c r="J138" s="44">
        <v>1.83</v>
      </c>
      <c r="K138" s="41"/>
      <c r="L138" s="42"/>
      <c r="M138" s="42"/>
      <c r="N138" s="42"/>
      <c r="O138" s="43"/>
      <c r="P138" s="43"/>
      <c r="Q138" s="43"/>
      <c r="R138" s="43"/>
    </row>
    <row r="139" spans="1:18" x14ac:dyDescent="0.2">
      <c r="A139" s="47" t="s">
        <v>2095</v>
      </c>
      <c r="B139" s="45">
        <v>66</v>
      </c>
      <c r="C139" s="45"/>
      <c r="D139" s="45">
        <v>66</v>
      </c>
      <c r="E139" s="44">
        <v>3.67</v>
      </c>
      <c r="F139" s="44">
        <v>3.67</v>
      </c>
      <c r="G139" s="44"/>
      <c r="H139" s="44"/>
      <c r="I139" s="44">
        <v>1.83</v>
      </c>
      <c r="J139" s="44">
        <v>1.83</v>
      </c>
      <c r="K139" s="41"/>
      <c r="L139" s="42"/>
      <c r="M139" s="42"/>
      <c r="N139" s="42"/>
      <c r="O139" s="43"/>
      <c r="P139" s="43"/>
      <c r="Q139" s="43"/>
      <c r="R139" s="43"/>
    </row>
    <row r="140" spans="1:18" x14ac:dyDescent="0.2">
      <c r="A140" s="47" t="s">
        <v>2094</v>
      </c>
      <c r="B140" s="45"/>
      <c r="C140" s="45">
        <v>66</v>
      </c>
      <c r="D140" s="45">
        <v>66</v>
      </c>
      <c r="E140" s="44"/>
      <c r="F140" s="44"/>
      <c r="G140" s="44">
        <v>3.67</v>
      </c>
      <c r="H140" s="44">
        <v>3.67</v>
      </c>
      <c r="I140" s="44">
        <v>1.83</v>
      </c>
      <c r="J140" s="44">
        <v>1.83</v>
      </c>
      <c r="K140" s="41"/>
      <c r="L140" s="42"/>
      <c r="M140" s="42"/>
      <c r="N140" s="42"/>
      <c r="O140" s="43"/>
      <c r="P140" s="43"/>
      <c r="Q140" s="43"/>
      <c r="R140" s="43"/>
    </row>
    <row r="141" spans="1:18" x14ac:dyDescent="0.2">
      <c r="A141" s="47" t="s">
        <v>2093</v>
      </c>
      <c r="B141" s="45">
        <v>69</v>
      </c>
      <c r="C141" s="45"/>
      <c r="D141" s="45">
        <v>69</v>
      </c>
      <c r="E141" s="44">
        <v>3.83</v>
      </c>
      <c r="F141" s="44">
        <v>3.83</v>
      </c>
      <c r="G141" s="44"/>
      <c r="H141" s="44"/>
      <c r="I141" s="44">
        <v>1.92</v>
      </c>
      <c r="J141" s="44">
        <v>1.92</v>
      </c>
      <c r="K141" s="41"/>
      <c r="L141" s="42"/>
      <c r="M141" s="42"/>
      <c r="N141" s="42"/>
      <c r="O141" s="43"/>
      <c r="P141" s="43"/>
      <c r="Q141" s="43"/>
      <c r="R141" s="43"/>
    </row>
    <row r="142" spans="1:18" x14ac:dyDescent="0.2">
      <c r="A142" s="47" t="s">
        <v>2092</v>
      </c>
      <c r="B142" s="45">
        <v>6</v>
      </c>
      <c r="C142" s="45">
        <v>57</v>
      </c>
      <c r="D142" s="45">
        <v>63</v>
      </c>
      <c r="E142" s="44">
        <v>0.33</v>
      </c>
      <c r="F142" s="44">
        <v>0.33</v>
      </c>
      <c r="G142" s="44">
        <v>3.17</v>
      </c>
      <c r="H142" s="44">
        <v>3.17</v>
      </c>
      <c r="I142" s="44">
        <v>1.75</v>
      </c>
      <c r="J142" s="44">
        <v>1.75</v>
      </c>
      <c r="K142" s="41"/>
      <c r="L142" s="42"/>
      <c r="M142" s="42"/>
      <c r="N142" s="42"/>
      <c r="O142" s="43"/>
      <c r="P142" s="43"/>
      <c r="Q142" s="43"/>
      <c r="R142" s="43"/>
    </row>
    <row r="143" spans="1:18" x14ac:dyDescent="0.2">
      <c r="A143" s="47" t="s">
        <v>2091</v>
      </c>
      <c r="B143" s="45"/>
      <c r="C143" s="45">
        <v>30</v>
      </c>
      <c r="D143" s="45">
        <v>30</v>
      </c>
      <c r="E143" s="44"/>
      <c r="F143" s="44"/>
      <c r="G143" s="44">
        <v>1.67</v>
      </c>
      <c r="H143" s="44">
        <v>1.67</v>
      </c>
      <c r="I143" s="44">
        <v>0.83</v>
      </c>
      <c r="J143" s="44">
        <v>0.83</v>
      </c>
      <c r="K143" s="41"/>
      <c r="L143" s="42"/>
      <c r="M143" s="42"/>
      <c r="N143" s="42"/>
      <c r="O143" s="43"/>
      <c r="P143" s="43"/>
      <c r="Q143" s="43"/>
      <c r="R143" s="43"/>
    </row>
    <row r="144" spans="1:18" x14ac:dyDescent="0.2">
      <c r="A144" s="47" t="s">
        <v>2090</v>
      </c>
      <c r="B144" s="45"/>
      <c r="C144" s="45">
        <v>27</v>
      </c>
      <c r="D144" s="45">
        <v>27</v>
      </c>
      <c r="E144" s="44"/>
      <c r="F144" s="44"/>
      <c r="G144" s="44">
        <v>1.5</v>
      </c>
      <c r="H144" s="44">
        <v>1.5</v>
      </c>
      <c r="I144" s="44">
        <v>0.75</v>
      </c>
      <c r="J144" s="44">
        <v>0.75</v>
      </c>
      <c r="K144" s="41"/>
      <c r="L144" s="42"/>
      <c r="M144" s="42"/>
      <c r="N144" s="42"/>
      <c r="O144" s="43"/>
      <c r="P144" s="43"/>
      <c r="Q144" s="43"/>
      <c r="R144" s="43"/>
    </row>
    <row r="145" spans="1:18" x14ac:dyDescent="0.2">
      <c r="A145" s="47" t="s">
        <v>2089</v>
      </c>
      <c r="B145" s="45"/>
      <c r="C145" s="45">
        <v>63</v>
      </c>
      <c r="D145" s="45">
        <v>63</v>
      </c>
      <c r="E145" s="44"/>
      <c r="F145" s="44"/>
      <c r="G145" s="44">
        <v>3.5</v>
      </c>
      <c r="H145" s="44">
        <v>3.5</v>
      </c>
      <c r="I145" s="44">
        <v>1.75</v>
      </c>
      <c r="J145" s="44">
        <v>1.75</v>
      </c>
      <c r="K145" s="41"/>
      <c r="L145" s="42"/>
      <c r="M145" s="42"/>
      <c r="N145" s="42"/>
      <c r="O145" s="43"/>
      <c r="P145" s="43"/>
      <c r="Q145" s="43"/>
      <c r="R145" s="43"/>
    </row>
    <row r="146" spans="1:18" x14ac:dyDescent="0.2">
      <c r="A146" s="64" t="s">
        <v>1373</v>
      </c>
      <c r="B146" s="74">
        <v>417</v>
      </c>
      <c r="C146" s="74">
        <v>460</v>
      </c>
      <c r="D146" s="74">
        <v>877</v>
      </c>
      <c r="E146" s="70">
        <v>23.16</v>
      </c>
      <c r="F146" s="70">
        <v>23.16</v>
      </c>
      <c r="G146" s="70">
        <v>25.57</v>
      </c>
      <c r="H146" s="70">
        <v>25.57</v>
      </c>
      <c r="I146" s="70">
        <v>24.36</v>
      </c>
      <c r="J146" s="70">
        <v>24.36</v>
      </c>
      <c r="K146" s="71"/>
      <c r="L146" s="72"/>
      <c r="M146" s="72"/>
      <c r="N146" s="72"/>
      <c r="O146" s="73"/>
      <c r="P146" s="73"/>
      <c r="Q146" s="73"/>
      <c r="R146" s="73"/>
    </row>
    <row r="147" spans="1:18" x14ac:dyDescent="0.2">
      <c r="A147" s="47" t="s">
        <v>1362</v>
      </c>
      <c r="B147" s="45">
        <v>36</v>
      </c>
      <c r="C147" s="45"/>
      <c r="D147" s="45">
        <v>36</v>
      </c>
      <c r="E147" s="44">
        <v>2</v>
      </c>
      <c r="F147" s="44">
        <v>2</v>
      </c>
      <c r="G147" s="44"/>
      <c r="H147" s="44"/>
      <c r="I147" s="44">
        <v>1</v>
      </c>
      <c r="J147" s="44">
        <v>1</v>
      </c>
      <c r="K147" s="41"/>
      <c r="L147" s="42"/>
      <c r="M147" s="42"/>
      <c r="N147" s="42"/>
      <c r="O147" s="43"/>
      <c r="P147" s="43"/>
      <c r="Q147" s="43"/>
      <c r="R147" s="43"/>
    </row>
    <row r="148" spans="1:18" x14ac:dyDescent="0.2">
      <c r="A148" s="47" t="s">
        <v>1361</v>
      </c>
      <c r="B148" s="45">
        <v>21</v>
      </c>
      <c r="C148" s="45"/>
      <c r="D148" s="45">
        <v>21</v>
      </c>
      <c r="E148" s="44">
        <v>1.17</v>
      </c>
      <c r="F148" s="44">
        <v>1.17</v>
      </c>
      <c r="G148" s="44"/>
      <c r="H148" s="44"/>
      <c r="I148" s="44">
        <v>0.57999999999999996</v>
      </c>
      <c r="J148" s="44">
        <v>0.57999999999999996</v>
      </c>
      <c r="K148" s="41"/>
      <c r="L148" s="42"/>
      <c r="M148" s="42"/>
      <c r="N148" s="42"/>
      <c r="O148" s="43"/>
      <c r="P148" s="43"/>
      <c r="Q148" s="43"/>
      <c r="R148" s="43"/>
    </row>
    <row r="149" spans="1:18" x14ac:dyDescent="0.2">
      <c r="A149" s="47" t="s">
        <v>1360</v>
      </c>
      <c r="B149" s="45"/>
      <c r="C149" s="45">
        <v>45</v>
      </c>
      <c r="D149" s="45">
        <v>45</v>
      </c>
      <c r="E149" s="44"/>
      <c r="F149" s="44"/>
      <c r="G149" s="44">
        <v>2.5</v>
      </c>
      <c r="H149" s="44">
        <v>2.5</v>
      </c>
      <c r="I149" s="44">
        <v>1.25</v>
      </c>
      <c r="J149" s="44">
        <v>1.25</v>
      </c>
      <c r="K149" s="41"/>
      <c r="L149" s="42"/>
      <c r="M149" s="42"/>
      <c r="N149" s="42"/>
      <c r="O149" s="43"/>
      <c r="P149" s="43"/>
      <c r="Q149" s="43"/>
      <c r="R149" s="43"/>
    </row>
    <row r="150" spans="1:18" x14ac:dyDescent="0.2">
      <c r="A150" s="47" t="s">
        <v>1358</v>
      </c>
      <c r="B150" s="45"/>
      <c r="C150" s="45">
        <v>39</v>
      </c>
      <c r="D150" s="45">
        <v>39</v>
      </c>
      <c r="E150" s="44"/>
      <c r="F150" s="44"/>
      <c r="G150" s="44">
        <v>2.17</v>
      </c>
      <c r="H150" s="44">
        <v>2.17</v>
      </c>
      <c r="I150" s="44">
        <v>1.08</v>
      </c>
      <c r="J150" s="44">
        <v>1.08</v>
      </c>
      <c r="K150" s="41"/>
      <c r="L150" s="42"/>
      <c r="M150" s="42"/>
      <c r="N150" s="42"/>
      <c r="O150" s="43"/>
      <c r="P150" s="43"/>
      <c r="Q150" s="43"/>
      <c r="R150" s="43"/>
    </row>
    <row r="151" spans="1:18" x14ac:dyDescent="0.2">
      <c r="A151" s="47" t="s">
        <v>1355</v>
      </c>
      <c r="B151" s="45"/>
      <c r="C151" s="45">
        <v>108</v>
      </c>
      <c r="D151" s="45">
        <v>108</v>
      </c>
      <c r="E151" s="44"/>
      <c r="F151" s="44"/>
      <c r="G151" s="44">
        <v>6</v>
      </c>
      <c r="H151" s="44">
        <v>6</v>
      </c>
      <c r="I151" s="44">
        <v>3</v>
      </c>
      <c r="J151" s="44">
        <v>3</v>
      </c>
      <c r="K151" s="41"/>
      <c r="L151" s="42"/>
      <c r="M151" s="42"/>
      <c r="N151" s="42"/>
      <c r="O151" s="43"/>
      <c r="P151" s="43"/>
      <c r="Q151" s="43"/>
      <c r="R151" s="43"/>
    </row>
    <row r="152" spans="1:18" x14ac:dyDescent="0.2">
      <c r="A152" s="47" t="s">
        <v>2088</v>
      </c>
      <c r="B152" s="45">
        <v>51</v>
      </c>
      <c r="C152" s="45"/>
      <c r="D152" s="45">
        <v>51</v>
      </c>
      <c r="E152" s="44">
        <v>2.83</v>
      </c>
      <c r="F152" s="44">
        <v>2.83</v>
      </c>
      <c r="G152" s="44"/>
      <c r="H152" s="44"/>
      <c r="I152" s="44">
        <v>1.42</v>
      </c>
      <c r="J152" s="44">
        <v>1.42</v>
      </c>
      <c r="K152" s="41"/>
      <c r="L152" s="42"/>
      <c r="M152" s="42"/>
      <c r="N152" s="42"/>
      <c r="O152" s="43"/>
      <c r="P152" s="43"/>
      <c r="Q152" s="43"/>
      <c r="R152" s="43"/>
    </row>
    <row r="153" spans="1:18" x14ac:dyDescent="0.2">
      <c r="A153" s="47" t="s">
        <v>2087</v>
      </c>
      <c r="B153" s="45"/>
      <c r="C153" s="45">
        <v>9</v>
      </c>
      <c r="D153" s="45">
        <v>9</v>
      </c>
      <c r="E153" s="44"/>
      <c r="F153" s="44"/>
      <c r="G153" s="44">
        <v>0.5</v>
      </c>
      <c r="H153" s="44">
        <v>0.5</v>
      </c>
      <c r="I153" s="44">
        <v>0.25</v>
      </c>
      <c r="J153" s="44">
        <v>0.25</v>
      </c>
      <c r="K153" s="41"/>
      <c r="L153" s="42"/>
      <c r="M153" s="42"/>
      <c r="N153" s="42"/>
      <c r="O153" s="43"/>
      <c r="P153" s="43"/>
      <c r="Q153" s="43"/>
      <c r="R153" s="43"/>
    </row>
    <row r="154" spans="1:18" x14ac:dyDescent="0.2">
      <c r="A154" s="47" t="s">
        <v>1354</v>
      </c>
      <c r="B154" s="45"/>
      <c r="C154" s="45">
        <v>51</v>
      </c>
      <c r="D154" s="45">
        <v>51</v>
      </c>
      <c r="E154" s="44"/>
      <c r="F154" s="44"/>
      <c r="G154" s="44">
        <v>2.83</v>
      </c>
      <c r="H154" s="44">
        <v>2.83</v>
      </c>
      <c r="I154" s="44">
        <v>1.42</v>
      </c>
      <c r="J154" s="44">
        <v>1.42</v>
      </c>
      <c r="K154" s="41"/>
      <c r="L154" s="42"/>
      <c r="M154" s="42"/>
      <c r="N154" s="42"/>
      <c r="O154" s="43"/>
      <c r="P154" s="43"/>
      <c r="Q154" s="43"/>
      <c r="R154" s="43"/>
    </row>
    <row r="155" spans="1:18" x14ac:dyDescent="0.2">
      <c r="A155" s="47" t="s">
        <v>1353</v>
      </c>
      <c r="B155" s="45">
        <v>9</v>
      </c>
      <c r="C155" s="45">
        <v>39</v>
      </c>
      <c r="D155" s="45">
        <v>48</v>
      </c>
      <c r="E155" s="44">
        <v>0.5</v>
      </c>
      <c r="F155" s="44">
        <v>0.5</v>
      </c>
      <c r="G155" s="44">
        <v>2.17</v>
      </c>
      <c r="H155" s="44">
        <v>2.17</v>
      </c>
      <c r="I155" s="44">
        <v>1.33</v>
      </c>
      <c r="J155" s="44">
        <v>1.33</v>
      </c>
      <c r="K155" s="41"/>
      <c r="L155" s="42"/>
      <c r="M155" s="42"/>
      <c r="N155" s="42"/>
      <c r="O155" s="43"/>
      <c r="P155" s="43"/>
      <c r="Q155" s="43"/>
      <c r="R155" s="43"/>
    </row>
    <row r="156" spans="1:18" x14ac:dyDescent="0.2">
      <c r="A156" s="47" t="s">
        <v>1352</v>
      </c>
      <c r="B156" s="45">
        <v>54</v>
      </c>
      <c r="C156" s="45"/>
      <c r="D156" s="45">
        <v>54</v>
      </c>
      <c r="E156" s="44">
        <v>3</v>
      </c>
      <c r="F156" s="44">
        <v>3</v>
      </c>
      <c r="G156" s="44"/>
      <c r="H156" s="44"/>
      <c r="I156" s="44">
        <v>1.5</v>
      </c>
      <c r="J156" s="44">
        <v>1.5</v>
      </c>
      <c r="K156" s="41"/>
      <c r="L156" s="42"/>
      <c r="M156" s="42"/>
      <c r="N156" s="42"/>
      <c r="O156" s="43"/>
      <c r="P156" s="43"/>
      <c r="Q156" s="43"/>
      <c r="R156" s="43"/>
    </row>
    <row r="157" spans="1:18" x14ac:dyDescent="0.2">
      <c r="A157" s="47" t="s">
        <v>1351</v>
      </c>
      <c r="B157" s="45"/>
      <c r="C157" s="45">
        <v>39</v>
      </c>
      <c r="D157" s="45">
        <v>39</v>
      </c>
      <c r="E157" s="44"/>
      <c r="F157" s="44"/>
      <c r="G157" s="44">
        <v>2.17</v>
      </c>
      <c r="H157" s="44">
        <v>2.17</v>
      </c>
      <c r="I157" s="44">
        <v>1.08</v>
      </c>
      <c r="J157" s="44">
        <v>1.08</v>
      </c>
      <c r="K157" s="41"/>
      <c r="L157" s="42"/>
      <c r="M157" s="42"/>
      <c r="N157" s="42"/>
      <c r="O157" s="43"/>
      <c r="P157" s="43"/>
      <c r="Q157" s="43"/>
      <c r="R157" s="43"/>
    </row>
    <row r="158" spans="1:18" x14ac:dyDescent="0.2">
      <c r="A158" s="47" t="s">
        <v>1349</v>
      </c>
      <c r="B158" s="45">
        <v>33</v>
      </c>
      <c r="C158" s="45"/>
      <c r="D158" s="45">
        <v>33</v>
      </c>
      <c r="E158" s="44">
        <v>1.83</v>
      </c>
      <c r="F158" s="44">
        <v>1.83</v>
      </c>
      <c r="G158" s="44"/>
      <c r="H158" s="44"/>
      <c r="I158" s="44">
        <v>0.92</v>
      </c>
      <c r="J158" s="44">
        <v>0.92</v>
      </c>
      <c r="K158" s="41"/>
      <c r="L158" s="42"/>
      <c r="M158" s="42"/>
      <c r="N158" s="42"/>
      <c r="O158" s="43"/>
      <c r="P158" s="43"/>
      <c r="Q158" s="43"/>
      <c r="R158" s="43"/>
    </row>
    <row r="159" spans="1:18" x14ac:dyDescent="0.2">
      <c r="A159" s="47" t="s">
        <v>1348</v>
      </c>
      <c r="B159" s="45">
        <v>51</v>
      </c>
      <c r="C159" s="45"/>
      <c r="D159" s="45">
        <v>51</v>
      </c>
      <c r="E159" s="44">
        <v>2.83</v>
      </c>
      <c r="F159" s="44">
        <v>2.83</v>
      </c>
      <c r="G159" s="44"/>
      <c r="H159" s="44"/>
      <c r="I159" s="44">
        <v>1.42</v>
      </c>
      <c r="J159" s="44">
        <v>1.42</v>
      </c>
      <c r="K159" s="41"/>
      <c r="L159" s="42"/>
      <c r="M159" s="42"/>
      <c r="N159" s="42"/>
      <c r="O159" s="43"/>
      <c r="P159" s="43"/>
      <c r="Q159" s="43"/>
      <c r="R159" s="43"/>
    </row>
    <row r="160" spans="1:18" x14ac:dyDescent="0.2">
      <c r="A160" s="47" t="s">
        <v>1347</v>
      </c>
      <c r="B160" s="45">
        <v>21</v>
      </c>
      <c r="C160" s="45"/>
      <c r="D160" s="45">
        <v>21</v>
      </c>
      <c r="E160" s="44">
        <v>1.17</v>
      </c>
      <c r="F160" s="44">
        <v>1.17</v>
      </c>
      <c r="G160" s="44"/>
      <c r="H160" s="44"/>
      <c r="I160" s="44">
        <v>0.57999999999999996</v>
      </c>
      <c r="J160" s="44">
        <v>0.57999999999999996</v>
      </c>
      <c r="K160" s="41"/>
      <c r="L160" s="42"/>
      <c r="M160" s="42"/>
      <c r="N160" s="42"/>
      <c r="O160" s="43"/>
      <c r="P160" s="43"/>
      <c r="Q160" s="43"/>
      <c r="R160" s="43"/>
    </row>
    <row r="161" spans="1:18" x14ac:dyDescent="0.2">
      <c r="A161" s="47" t="s">
        <v>1346</v>
      </c>
      <c r="B161" s="45">
        <v>66</v>
      </c>
      <c r="C161" s="45"/>
      <c r="D161" s="45">
        <v>66</v>
      </c>
      <c r="E161" s="44">
        <v>3.67</v>
      </c>
      <c r="F161" s="44">
        <v>3.67</v>
      </c>
      <c r="G161" s="44"/>
      <c r="H161" s="44"/>
      <c r="I161" s="44">
        <v>1.83</v>
      </c>
      <c r="J161" s="44">
        <v>1.83</v>
      </c>
      <c r="K161" s="41"/>
      <c r="L161" s="42"/>
      <c r="M161" s="42"/>
      <c r="N161" s="42"/>
      <c r="O161" s="43"/>
      <c r="P161" s="43"/>
      <c r="Q161" s="43"/>
      <c r="R161" s="43"/>
    </row>
    <row r="162" spans="1:18" x14ac:dyDescent="0.2">
      <c r="A162" s="47" t="s">
        <v>1345</v>
      </c>
      <c r="B162" s="45"/>
      <c r="C162" s="45">
        <v>36</v>
      </c>
      <c r="D162" s="45">
        <v>36</v>
      </c>
      <c r="E162" s="44"/>
      <c r="F162" s="44"/>
      <c r="G162" s="44">
        <v>2</v>
      </c>
      <c r="H162" s="44">
        <v>2</v>
      </c>
      <c r="I162" s="44">
        <v>1</v>
      </c>
      <c r="J162" s="44">
        <v>1</v>
      </c>
      <c r="K162" s="41"/>
      <c r="L162" s="42"/>
      <c r="M162" s="42"/>
      <c r="N162" s="42"/>
      <c r="O162" s="43"/>
      <c r="P162" s="43"/>
      <c r="Q162" s="43"/>
      <c r="R162" s="43"/>
    </row>
    <row r="163" spans="1:18" x14ac:dyDescent="0.2">
      <c r="A163" s="47" t="s">
        <v>1343</v>
      </c>
      <c r="B163" s="45"/>
      <c r="C163" s="45">
        <v>24</v>
      </c>
      <c r="D163" s="45">
        <v>24</v>
      </c>
      <c r="E163" s="44"/>
      <c r="F163" s="44"/>
      <c r="G163" s="44">
        <v>1.33</v>
      </c>
      <c r="H163" s="44">
        <v>1.33</v>
      </c>
      <c r="I163" s="44">
        <v>0.67</v>
      </c>
      <c r="J163" s="44">
        <v>0.67</v>
      </c>
      <c r="K163" s="41"/>
      <c r="L163" s="42"/>
      <c r="M163" s="42"/>
      <c r="N163" s="42"/>
      <c r="O163" s="43"/>
      <c r="P163" s="43"/>
      <c r="Q163" s="43"/>
      <c r="R163" s="43"/>
    </row>
    <row r="164" spans="1:18" x14ac:dyDescent="0.2">
      <c r="A164" s="47" t="s">
        <v>1341</v>
      </c>
      <c r="B164" s="45">
        <v>33</v>
      </c>
      <c r="C164" s="45"/>
      <c r="D164" s="45">
        <v>33</v>
      </c>
      <c r="E164" s="44">
        <v>1.83</v>
      </c>
      <c r="F164" s="44">
        <v>1.83</v>
      </c>
      <c r="G164" s="44"/>
      <c r="H164" s="44"/>
      <c r="I164" s="44">
        <v>0.92</v>
      </c>
      <c r="J164" s="44">
        <v>0.92</v>
      </c>
      <c r="K164" s="41"/>
      <c r="L164" s="42"/>
      <c r="M164" s="42"/>
      <c r="N164" s="42"/>
      <c r="O164" s="43"/>
      <c r="P164" s="43"/>
      <c r="Q164" s="43"/>
      <c r="R164" s="43"/>
    </row>
    <row r="165" spans="1:18" x14ac:dyDescent="0.2">
      <c r="A165" s="47" t="s">
        <v>1340</v>
      </c>
      <c r="B165" s="45">
        <v>33</v>
      </c>
      <c r="C165" s="45"/>
      <c r="D165" s="45">
        <v>33</v>
      </c>
      <c r="E165" s="44">
        <v>1.83</v>
      </c>
      <c r="F165" s="44">
        <v>1.83</v>
      </c>
      <c r="G165" s="44"/>
      <c r="H165" s="44"/>
      <c r="I165" s="44">
        <v>0.92</v>
      </c>
      <c r="J165" s="44">
        <v>0.92</v>
      </c>
      <c r="K165" s="41"/>
      <c r="L165" s="42"/>
      <c r="M165" s="42"/>
      <c r="N165" s="42"/>
      <c r="O165" s="43"/>
      <c r="P165" s="43"/>
      <c r="Q165" s="43"/>
      <c r="R165" s="43"/>
    </row>
    <row r="166" spans="1:18" x14ac:dyDescent="0.2">
      <c r="A166" s="47" t="s">
        <v>2086</v>
      </c>
      <c r="B166" s="45"/>
      <c r="C166" s="45">
        <v>30</v>
      </c>
      <c r="D166" s="45">
        <v>30</v>
      </c>
      <c r="E166" s="44"/>
      <c r="F166" s="44"/>
      <c r="G166" s="44">
        <v>1.67</v>
      </c>
      <c r="H166" s="44">
        <v>1.67</v>
      </c>
      <c r="I166" s="44">
        <v>0.83</v>
      </c>
      <c r="J166" s="44">
        <v>0.83</v>
      </c>
      <c r="K166" s="41"/>
      <c r="L166" s="42"/>
      <c r="M166" s="42"/>
      <c r="N166" s="42"/>
      <c r="O166" s="43"/>
      <c r="P166" s="43"/>
      <c r="Q166" s="43"/>
      <c r="R166" s="43"/>
    </row>
    <row r="167" spans="1:18" x14ac:dyDescent="0.2">
      <c r="A167" s="47" t="s">
        <v>1339</v>
      </c>
      <c r="B167" s="45"/>
      <c r="C167" s="45">
        <v>28</v>
      </c>
      <c r="D167" s="45">
        <v>28</v>
      </c>
      <c r="E167" s="44"/>
      <c r="F167" s="44"/>
      <c r="G167" s="44">
        <v>1.56</v>
      </c>
      <c r="H167" s="44">
        <v>1.56</v>
      </c>
      <c r="I167" s="44">
        <v>0.78</v>
      </c>
      <c r="J167" s="44">
        <v>0.78</v>
      </c>
      <c r="K167" s="41"/>
      <c r="L167" s="42"/>
      <c r="M167" s="42"/>
      <c r="N167" s="42"/>
      <c r="O167" s="43"/>
      <c r="P167" s="43"/>
      <c r="Q167" s="43"/>
      <c r="R167" s="43"/>
    </row>
    <row r="168" spans="1:18" x14ac:dyDescent="0.2">
      <c r="A168" s="47" t="s">
        <v>1338</v>
      </c>
      <c r="B168" s="45">
        <v>9</v>
      </c>
      <c r="C168" s="45">
        <v>12</v>
      </c>
      <c r="D168" s="45">
        <v>21</v>
      </c>
      <c r="E168" s="44">
        <v>0.5</v>
      </c>
      <c r="F168" s="44">
        <v>0.5</v>
      </c>
      <c r="G168" s="44">
        <v>0.67</v>
      </c>
      <c r="H168" s="44">
        <v>0.67</v>
      </c>
      <c r="I168" s="44">
        <v>0.57999999999999996</v>
      </c>
      <c r="J168" s="44">
        <v>0.57999999999999996</v>
      </c>
      <c r="K168" s="41"/>
      <c r="L168" s="42"/>
      <c r="M168" s="42"/>
      <c r="N168" s="42"/>
      <c r="O168" s="43"/>
      <c r="P168" s="43"/>
      <c r="Q168" s="43"/>
      <c r="R168" s="43"/>
    </row>
    <row r="169" spans="1:18" x14ac:dyDescent="0.2">
      <c r="A169" s="64" t="s">
        <v>2085</v>
      </c>
      <c r="B169" s="74">
        <v>98</v>
      </c>
      <c r="C169" s="74">
        <v>237</v>
      </c>
      <c r="D169" s="74">
        <v>335</v>
      </c>
      <c r="E169" s="70">
        <v>5.44</v>
      </c>
      <c r="F169" s="70">
        <v>5.44</v>
      </c>
      <c r="G169" s="70">
        <v>13.15</v>
      </c>
      <c r="H169" s="70">
        <v>13.15</v>
      </c>
      <c r="I169" s="70">
        <v>9.33</v>
      </c>
      <c r="J169" s="70">
        <v>9.33</v>
      </c>
      <c r="K169" s="71"/>
      <c r="L169" s="72"/>
      <c r="M169" s="72"/>
      <c r="N169" s="72"/>
      <c r="O169" s="73"/>
      <c r="P169" s="73"/>
      <c r="Q169" s="73"/>
      <c r="R169" s="73"/>
    </row>
    <row r="170" spans="1:18" x14ac:dyDescent="0.2">
      <c r="A170" s="47" t="s">
        <v>2084</v>
      </c>
      <c r="B170" s="45"/>
      <c r="C170" s="45">
        <v>72</v>
      </c>
      <c r="D170" s="45">
        <v>72</v>
      </c>
      <c r="E170" s="44"/>
      <c r="F170" s="44"/>
      <c r="G170" s="44">
        <v>4</v>
      </c>
      <c r="H170" s="44">
        <v>4</v>
      </c>
      <c r="I170" s="44">
        <v>2</v>
      </c>
      <c r="J170" s="44">
        <v>2</v>
      </c>
      <c r="K170" s="41"/>
      <c r="L170" s="42"/>
      <c r="M170" s="42"/>
      <c r="N170" s="42"/>
      <c r="O170" s="43"/>
      <c r="P170" s="43"/>
      <c r="Q170" s="43"/>
      <c r="R170" s="43"/>
    </row>
    <row r="171" spans="1:18" x14ac:dyDescent="0.2">
      <c r="A171" s="47" t="s">
        <v>2083</v>
      </c>
      <c r="B171" s="45">
        <v>42</v>
      </c>
      <c r="C171" s="45"/>
      <c r="D171" s="45">
        <v>42</v>
      </c>
      <c r="E171" s="44">
        <v>2.33</v>
      </c>
      <c r="F171" s="44">
        <v>2.33</v>
      </c>
      <c r="G171" s="44"/>
      <c r="H171" s="44"/>
      <c r="I171" s="44">
        <v>1.17</v>
      </c>
      <c r="J171" s="44">
        <v>1.17</v>
      </c>
      <c r="K171" s="41"/>
      <c r="L171" s="42"/>
      <c r="M171" s="42"/>
      <c r="N171" s="42"/>
      <c r="O171" s="43"/>
      <c r="P171" s="43"/>
      <c r="Q171" s="43"/>
      <c r="R171" s="43"/>
    </row>
    <row r="172" spans="1:18" x14ac:dyDescent="0.2">
      <c r="A172" s="47" t="s">
        <v>2082</v>
      </c>
      <c r="B172" s="45"/>
      <c r="C172" s="45">
        <v>33</v>
      </c>
      <c r="D172" s="45">
        <v>33</v>
      </c>
      <c r="E172" s="44"/>
      <c r="F172" s="44"/>
      <c r="G172" s="44">
        <v>1.83</v>
      </c>
      <c r="H172" s="44">
        <v>1.83</v>
      </c>
      <c r="I172" s="44">
        <v>0.92</v>
      </c>
      <c r="J172" s="44">
        <v>0.92</v>
      </c>
      <c r="K172" s="41"/>
      <c r="L172" s="42"/>
      <c r="M172" s="42"/>
      <c r="N172" s="42"/>
      <c r="O172" s="43"/>
      <c r="P172" s="43"/>
      <c r="Q172" s="43"/>
      <c r="R172" s="43"/>
    </row>
    <row r="173" spans="1:18" x14ac:dyDescent="0.2">
      <c r="A173" s="47" t="s">
        <v>2081</v>
      </c>
      <c r="B173" s="45"/>
      <c r="C173" s="45">
        <v>60</v>
      </c>
      <c r="D173" s="45">
        <v>60</v>
      </c>
      <c r="E173" s="44"/>
      <c r="F173" s="44"/>
      <c r="G173" s="44">
        <v>3.33</v>
      </c>
      <c r="H173" s="44">
        <v>3.33</v>
      </c>
      <c r="I173" s="44">
        <v>1.67</v>
      </c>
      <c r="J173" s="44">
        <v>1.67</v>
      </c>
      <c r="K173" s="41"/>
      <c r="L173" s="42"/>
      <c r="M173" s="42"/>
      <c r="N173" s="42"/>
      <c r="O173" s="43"/>
      <c r="P173" s="43"/>
      <c r="Q173" s="43"/>
      <c r="R173" s="43"/>
    </row>
    <row r="174" spans="1:18" x14ac:dyDescent="0.2">
      <c r="A174" s="47" t="s">
        <v>2080</v>
      </c>
      <c r="B174" s="45">
        <v>14</v>
      </c>
      <c r="C174" s="45"/>
      <c r="D174" s="45">
        <v>14</v>
      </c>
      <c r="E174" s="44">
        <v>0.78</v>
      </c>
      <c r="F174" s="44">
        <v>0.78</v>
      </c>
      <c r="G174" s="44"/>
      <c r="H174" s="44"/>
      <c r="I174" s="44">
        <v>0.39</v>
      </c>
      <c r="J174" s="44">
        <v>0.39</v>
      </c>
      <c r="K174" s="41"/>
      <c r="L174" s="42"/>
      <c r="M174" s="42"/>
      <c r="N174" s="42"/>
      <c r="O174" s="43"/>
      <c r="P174" s="43"/>
      <c r="Q174" s="43"/>
      <c r="R174" s="43"/>
    </row>
    <row r="175" spans="1:18" x14ac:dyDescent="0.2">
      <c r="A175" s="47" t="s">
        <v>2079</v>
      </c>
      <c r="B175" s="45"/>
      <c r="C175" s="45">
        <v>12</v>
      </c>
      <c r="D175" s="45">
        <v>12</v>
      </c>
      <c r="E175" s="44"/>
      <c r="F175" s="44"/>
      <c r="G175" s="44">
        <v>0.67</v>
      </c>
      <c r="H175" s="44">
        <v>0.67</v>
      </c>
      <c r="I175" s="44">
        <v>0.33</v>
      </c>
      <c r="J175" s="44">
        <v>0.33</v>
      </c>
      <c r="K175" s="41"/>
      <c r="L175" s="42"/>
      <c r="M175" s="42"/>
      <c r="N175" s="42"/>
      <c r="O175" s="43"/>
      <c r="P175" s="43"/>
      <c r="Q175" s="43"/>
      <c r="R175" s="43"/>
    </row>
    <row r="176" spans="1:18" x14ac:dyDescent="0.2">
      <c r="A176" s="47" t="s">
        <v>2078</v>
      </c>
      <c r="B176" s="45"/>
      <c r="C176" s="45">
        <v>15</v>
      </c>
      <c r="D176" s="45">
        <v>15</v>
      </c>
      <c r="E176" s="44"/>
      <c r="F176" s="44"/>
      <c r="G176" s="44">
        <v>0.83</v>
      </c>
      <c r="H176" s="44">
        <v>0.83</v>
      </c>
      <c r="I176" s="44">
        <v>0.42</v>
      </c>
      <c r="J176" s="44">
        <v>0.42</v>
      </c>
      <c r="K176" s="41"/>
      <c r="L176" s="42"/>
      <c r="M176" s="42"/>
      <c r="N176" s="42"/>
      <c r="O176" s="43"/>
      <c r="P176" s="43"/>
      <c r="Q176" s="43"/>
      <c r="R176" s="43"/>
    </row>
    <row r="177" spans="1:18" x14ac:dyDescent="0.2">
      <c r="A177" s="47" t="s">
        <v>2077</v>
      </c>
      <c r="B177" s="45">
        <v>15</v>
      </c>
      <c r="C177" s="45"/>
      <c r="D177" s="45">
        <v>15</v>
      </c>
      <c r="E177" s="44">
        <v>0.83</v>
      </c>
      <c r="F177" s="44">
        <v>0.83</v>
      </c>
      <c r="G177" s="44"/>
      <c r="H177" s="44"/>
      <c r="I177" s="44">
        <v>0.42</v>
      </c>
      <c r="J177" s="44">
        <v>0.42</v>
      </c>
      <c r="K177" s="41"/>
      <c r="L177" s="42"/>
      <c r="M177" s="42"/>
      <c r="N177" s="42"/>
      <c r="O177" s="43"/>
      <c r="P177" s="43"/>
      <c r="Q177" s="43"/>
      <c r="R177" s="43"/>
    </row>
    <row r="178" spans="1:18" x14ac:dyDescent="0.2">
      <c r="A178" s="47" t="s">
        <v>2076</v>
      </c>
      <c r="B178" s="45"/>
      <c r="C178" s="45">
        <v>15</v>
      </c>
      <c r="D178" s="45">
        <v>15</v>
      </c>
      <c r="E178" s="44"/>
      <c r="F178" s="44"/>
      <c r="G178" s="44">
        <v>0.83</v>
      </c>
      <c r="H178" s="44">
        <v>0.83</v>
      </c>
      <c r="I178" s="44">
        <v>0.42</v>
      </c>
      <c r="J178" s="44">
        <v>0.42</v>
      </c>
      <c r="K178" s="41"/>
      <c r="L178" s="42"/>
      <c r="M178" s="42"/>
      <c r="N178" s="42"/>
      <c r="O178" s="43"/>
      <c r="P178" s="43"/>
      <c r="Q178" s="43"/>
      <c r="R178" s="43"/>
    </row>
    <row r="179" spans="1:18" x14ac:dyDescent="0.2">
      <c r="A179" s="47" t="s">
        <v>2075</v>
      </c>
      <c r="B179" s="45">
        <v>15</v>
      </c>
      <c r="C179" s="45"/>
      <c r="D179" s="45">
        <v>15</v>
      </c>
      <c r="E179" s="44">
        <v>0.83</v>
      </c>
      <c r="F179" s="44">
        <v>0.83</v>
      </c>
      <c r="G179" s="44"/>
      <c r="H179" s="44"/>
      <c r="I179" s="44">
        <v>0.42</v>
      </c>
      <c r="J179" s="44">
        <v>0.42</v>
      </c>
      <c r="K179" s="41"/>
      <c r="L179" s="42"/>
      <c r="M179" s="42"/>
      <c r="N179" s="42"/>
      <c r="O179" s="43"/>
      <c r="P179" s="43"/>
      <c r="Q179" s="43"/>
      <c r="R179" s="43"/>
    </row>
    <row r="180" spans="1:18" x14ac:dyDescent="0.2">
      <c r="A180" s="47" t="s">
        <v>2074</v>
      </c>
      <c r="B180" s="45"/>
      <c r="C180" s="45">
        <v>15</v>
      </c>
      <c r="D180" s="45">
        <v>15</v>
      </c>
      <c r="E180" s="44"/>
      <c r="F180" s="44"/>
      <c r="G180" s="44">
        <v>0.83</v>
      </c>
      <c r="H180" s="44">
        <v>0.83</v>
      </c>
      <c r="I180" s="44">
        <v>0.42</v>
      </c>
      <c r="J180" s="44">
        <v>0.42</v>
      </c>
      <c r="K180" s="41"/>
      <c r="L180" s="42"/>
      <c r="M180" s="42"/>
      <c r="N180" s="42"/>
      <c r="O180" s="43"/>
      <c r="P180" s="43"/>
      <c r="Q180" s="43"/>
      <c r="R180" s="43"/>
    </row>
    <row r="181" spans="1:18" x14ac:dyDescent="0.2">
      <c r="A181" s="47" t="s">
        <v>2073</v>
      </c>
      <c r="B181" s="45">
        <v>12</v>
      </c>
      <c r="C181" s="45"/>
      <c r="D181" s="45">
        <v>12</v>
      </c>
      <c r="E181" s="44">
        <v>0.67</v>
      </c>
      <c r="F181" s="44">
        <v>0.67</v>
      </c>
      <c r="G181" s="44"/>
      <c r="H181" s="44"/>
      <c r="I181" s="44">
        <v>0.33</v>
      </c>
      <c r="J181" s="44">
        <v>0.33</v>
      </c>
      <c r="K181" s="41"/>
      <c r="L181" s="42"/>
      <c r="M181" s="42"/>
      <c r="N181" s="42"/>
      <c r="O181" s="43"/>
      <c r="P181" s="43"/>
      <c r="Q181" s="43"/>
      <c r="R181" s="43"/>
    </row>
    <row r="182" spans="1:18" x14ac:dyDescent="0.2">
      <c r="A182" s="47" t="s">
        <v>2072</v>
      </c>
      <c r="B182" s="45"/>
      <c r="C182" s="45">
        <v>15</v>
      </c>
      <c r="D182" s="45">
        <v>15</v>
      </c>
      <c r="E182" s="44"/>
      <c r="F182" s="44"/>
      <c r="G182" s="44">
        <v>0.83</v>
      </c>
      <c r="H182" s="44">
        <v>0.83</v>
      </c>
      <c r="I182" s="44">
        <v>0.42</v>
      </c>
      <c r="J182" s="44">
        <v>0.42</v>
      </c>
      <c r="K182" s="41"/>
      <c r="L182" s="42"/>
      <c r="M182" s="42"/>
      <c r="N182" s="42"/>
      <c r="O182" s="43"/>
      <c r="P182" s="43"/>
      <c r="Q182" s="43"/>
      <c r="R182" s="43"/>
    </row>
    <row r="183" spans="1:18" x14ac:dyDescent="0.2">
      <c r="A183" s="64" t="s">
        <v>2071</v>
      </c>
      <c r="B183" s="74">
        <v>76</v>
      </c>
      <c r="C183" s="74">
        <v>88</v>
      </c>
      <c r="D183" s="74">
        <v>164</v>
      </c>
      <c r="E183" s="70">
        <v>4.24</v>
      </c>
      <c r="F183" s="70">
        <v>4.24</v>
      </c>
      <c r="G183" s="70">
        <v>4.9000000000000004</v>
      </c>
      <c r="H183" s="70">
        <v>4.9000000000000004</v>
      </c>
      <c r="I183" s="70">
        <v>4.54</v>
      </c>
      <c r="J183" s="70">
        <v>4.54</v>
      </c>
      <c r="K183" s="71"/>
      <c r="L183" s="72"/>
      <c r="M183" s="72"/>
      <c r="N183" s="72"/>
      <c r="O183" s="73"/>
      <c r="P183" s="73"/>
      <c r="Q183" s="73"/>
      <c r="R183" s="73"/>
    </row>
    <row r="184" spans="1:18" x14ac:dyDescent="0.2">
      <c r="A184" s="47" t="s">
        <v>2070</v>
      </c>
      <c r="B184" s="45">
        <v>3</v>
      </c>
      <c r="C184" s="45"/>
      <c r="D184" s="45">
        <v>3</v>
      </c>
      <c r="E184" s="44">
        <v>0.17</v>
      </c>
      <c r="F184" s="44">
        <v>0.17</v>
      </c>
      <c r="G184" s="44"/>
      <c r="H184" s="44"/>
      <c r="I184" s="44">
        <v>0.08</v>
      </c>
      <c r="J184" s="44">
        <v>0.08</v>
      </c>
      <c r="K184" s="41"/>
      <c r="L184" s="42"/>
      <c r="M184" s="42"/>
      <c r="N184" s="42"/>
      <c r="O184" s="43"/>
      <c r="P184" s="43"/>
      <c r="Q184" s="43"/>
      <c r="R184" s="43"/>
    </row>
    <row r="185" spans="1:18" x14ac:dyDescent="0.2">
      <c r="A185" s="47" t="s">
        <v>2069</v>
      </c>
      <c r="B185" s="45">
        <v>30</v>
      </c>
      <c r="C185" s="45"/>
      <c r="D185" s="45">
        <v>30</v>
      </c>
      <c r="E185" s="44">
        <v>1.67</v>
      </c>
      <c r="F185" s="44">
        <v>1.67</v>
      </c>
      <c r="G185" s="44"/>
      <c r="H185" s="44"/>
      <c r="I185" s="44">
        <v>0.83</v>
      </c>
      <c r="J185" s="44">
        <v>0.83</v>
      </c>
      <c r="K185" s="41"/>
      <c r="L185" s="42"/>
      <c r="M185" s="42"/>
      <c r="N185" s="42"/>
      <c r="O185" s="43"/>
      <c r="P185" s="43"/>
      <c r="Q185" s="43"/>
      <c r="R185" s="43"/>
    </row>
    <row r="186" spans="1:18" x14ac:dyDescent="0.2">
      <c r="A186" s="47" t="s">
        <v>2068</v>
      </c>
      <c r="B186" s="45">
        <v>27</v>
      </c>
      <c r="C186" s="45"/>
      <c r="D186" s="45">
        <v>27</v>
      </c>
      <c r="E186" s="44">
        <v>1.5</v>
      </c>
      <c r="F186" s="44">
        <v>1.5</v>
      </c>
      <c r="G186" s="44"/>
      <c r="H186" s="44"/>
      <c r="I186" s="44">
        <v>0.75</v>
      </c>
      <c r="J186" s="44">
        <v>0.75</v>
      </c>
      <c r="K186" s="41"/>
      <c r="L186" s="42"/>
      <c r="M186" s="42"/>
      <c r="N186" s="42"/>
      <c r="O186" s="43"/>
      <c r="P186" s="43"/>
      <c r="Q186" s="43"/>
      <c r="R186" s="43"/>
    </row>
    <row r="187" spans="1:18" x14ac:dyDescent="0.2">
      <c r="A187" s="47" t="s">
        <v>2067</v>
      </c>
      <c r="B187" s="45"/>
      <c r="C187" s="45">
        <v>3</v>
      </c>
      <c r="D187" s="45">
        <v>3</v>
      </c>
      <c r="E187" s="44"/>
      <c r="F187" s="44"/>
      <c r="G187" s="44">
        <v>0.17</v>
      </c>
      <c r="H187" s="44">
        <v>0.17</v>
      </c>
      <c r="I187" s="44">
        <v>0.08</v>
      </c>
      <c r="J187" s="44">
        <v>0.08</v>
      </c>
      <c r="K187" s="41"/>
      <c r="L187" s="42"/>
      <c r="M187" s="42"/>
      <c r="N187" s="42"/>
      <c r="O187" s="43"/>
      <c r="P187" s="43"/>
      <c r="Q187" s="43"/>
      <c r="R187" s="43"/>
    </row>
    <row r="188" spans="1:18" x14ac:dyDescent="0.2">
      <c r="A188" s="47" t="s">
        <v>2066</v>
      </c>
      <c r="B188" s="45"/>
      <c r="C188" s="45">
        <v>3</v>
      </c>
      <c r="D188" s="45">
        <v>3</v>
      </c>
      <c r="E188" s="44"/>
      <c r="F188" s="44"/>
      <c r="G188" s="44">
        <v>0.17</v>
      </c>
      <c r="H188" s="44">
        <v>0.17</v>
      </c>
      <c r="I188" s="44">
        <v>0.08</v>
      </c>
      <c r="J188" s="44">
        <v>0.08</v>
      </c>
      <c r="K188" s="41"/>
      <c r="L188" s="42"/>
      <c r="M188" s="42"/>
      <c r="N188" s="42"/>
      <c r="O188" s="43"/>
      <c r="P188" s="43"/>
      <c r="Q188" s="43"/>
      <c r="R188" s="43"/>
    </row>
    <row r="189" spans="1:18" x14ac:dyDescent="0.2">
      <c r="A189" s="47" t="s">
        <v>2065</v>
      </c>
      <c r="B189" s="45">
        <v>10</v>
      </c>
      <c r="C189" s="45"/>
      <c r="D189" s="45">
        <v>10</v>
      </c>
      <c r="E189" s="44">
        <v>0.56000000000000005</v>
      </c>
      <c r="F189" s="44">
        <v>0.56000000000000005</v>
      </c>
      <c r="G189" s="44"/>
      <c r="H189" s="44"/>
      <c r="I189" s="44">
        <v>0.28000000000000003</v>
      </c>
      <c r="J189" s="44">
        <v>0.28000000000000003</v>
      </c>
      <c r="K189" s="41"/>
      <c r="L189" s="42"/>
      <c r="M189" s="42"/>
      <c r="N189" s="42"/>
      <c r="O189" s="43"/>
      <c r="P189" s="43"/>
      <c r="Q189" s="43"/>
      <c r="R189" s="43"/>
    </row>
    <row r="190" spans="1:18" x14ac:dyDescent="0.2">
      <c r="A190" s="47" t="s">
        <v>2064</v>
      </c>
      <c r="B190" s="45"/>
      <c r="C190" s="45">
        <v>10</v>
      </c>
      <c r="D190" s="45">
        <v>10</v>
      </c>
      <c r="E190" s="44"/>
      <c r="F190" s="44"/>
      <c r="G190" s="44">
        <v>0.56000000000000005</v>
      </c>
      <c r="H190" s="44">
        <v>0.56000000000000005</v>
      </c>
      <c r="I190" s="44">
        <v>0.28000000000000003</v>
      </c>
      <c r="J190" s="44">
        <v>0.28000000000000003</v>
      </c>
      <c r="K190" s="41"/>
      <c r="L190" s="42"/>
      <c r="M190" s="42"/>
      <c r="N190" s="42"/>
      <c r="O190" s="43"/>
      <c r="P190" s="43"/>
      <c r="Q190" s="43"/>
      <c r="R190" s="43"/>
    </row>
    <row r="191" spans="1:18" x14ac:dyDescent="0.2">
      <c r="A191" s="47" t="s">
        <v>2063</v>
      </c>
      <c r="B191" s="45">
        <v>3</v>
      </c>
      <c r="C191" s="45">
        <v>27</v>
      </c>
      <c r="D191" s="45">
        <v>30</v>
      </c>
      <c r="E191" s="44">
        <v>0.17</v>
      </c>
      <c r="F191" s="44">
        <v>0.17</v>
      </c>
      <c r="G191" s="44">
        <v>1.5</v>
      </c>
      <c r="H191" s="44">
        <v>1.5</v>
      </c>
      <c r="I191" s="44">
        <v>0.83</v>
      </c>
      <c r="J191" s="44">
        <v>0.83</v>
      </c>
      <c r="K191" s="41"/>
      <c r="L191" s="42"/>
      <c r="M191" s="42"/>
      <c r="N191" s="42"/>
      <c r="O191" s="43"/>
      <c r="P191" s="43"/>
      <c r="Q191" s="43"/>
      <c r="R191" s="43"/>
    </row>
    <row r="192" spans="1:18" x14ac:dyDescent="0.2">
      <c r="A192" s="47" t="s">
        <v>2062</v>
      </c>
      <c r="B192" s="45">
        <v>3</v>
      </c>
      <c r="C192" s="45"/>
      <c r="D192" s="45">
        <v>3</v>
      </c>
      <c r="E192" s="44">
        <v>0.17</v>
      </c>
      <c r="F192" s="44">
        <v>0.17</v>
      </c>
      <c r="G192" s="44"/>
      <c r="H192" s="44"/>
      <c r="I192" s="44">
        <v>0.08</v>
      </c>
      <c r="J192" s="44">
        <v>0.08</v>
      </c>
      <c r="K192" s="41"/>
      <c r="L192" s="42"/>
      <c r="M192" s="42"/>
      <c r="N192" s="42"/>
      <c r="O192" s="43"/>
      <c r="P192" s="43"/>
      <c r="Q192" s="43"/>
      <c r="R192" s="43"/>
    </row>
    <row r="193" spans="1:18" x14ac:dyDescent="0.2">
      <c r="A193" s="47" t="s">
        <v>2061</v>
      </c>
      <c r="B193" s="45"/>
      <c r="C193" s="45">
        <v>3</v>
      </c>
      <c r="D193" s="45">
        <v>3</v>
      </c>
      <c r="E193" s="44"/>
      <c r="F193" s="44"/>
      <c r="G193" s="44">
        <v>0.17</v>
      </c>
      <c r="H193" s="44">
        <v>0.17</v>
      </c>
      <c r="I193" s="44">
        <v>0.08</v>
      </c>
      <c r="J193" s="44">
        <v>0.08</v>
      </c>
      <c r="K193" s="41"/>
      <c r="L193" s="42"/>
      <c r="M193" s="42"/>
      <c r="N193" s="42"/>
      <c r="O193" s="43"/>
      <c r="P193" s="43"/>
      <c r="Q193" s="43"/>
      <c r="R193" s="43"/>
    </row>
    <row r="194" spans="1:18" x14ac:dyDescent="0.2">
      <c r="A194" s="47" t="s">
        <v>2060</v>
      </c>
      <c r="B194" s="45"/>
      <c r="C194" s="45">
        <v>42</v>
      </c>
      <c r="D194" s="45">
        <v>42</v>
      </c>
      <c r="E194" s="44"/>
      <c r="F194" s="44"/>
      <c r="G194" s="44">
        <v>2.33</v>
      </c>
      <c r="H194" s="44">
        <v>2.33</v>
      </c>
      <c r="I194" s="44">
        <v>1.17</v>
      </c>
      <c r="J194" s="44">
        <v>1.17</v>
      </c>
      <c r="K194" s="41"/>
      <c r="L194" s="42"/>
      <c r="M194" s="42"/>
      <c r="N194" s="42"/>
      <c r="O194" s="43"/>
      <c r="P194" s="43"/>
      <c r="Q194" s="43"/>
      <c r="R194" s="43"/>
    </row>
    <row r="195" spans="1:18" x14ac:dyDescent="0.2">
      <c r="A195" s="64" t="s">
        <v>2059</v>
      </c>
      <c r="B195" s="74">
        <v>306</v>
      </c>
      <c r="C195" s="74">
        <v>297</v>
      </c>
      <c r="D195" s="74">
        <v>603</v>
      </c>
      <c r="E195" s="70">
        <v>17.010000000000002</v>
      </c>
      <c r="F195" s="70">
        <v>17.010000000000002</v>
      </c>
      <c r="G195" s="70">
        <v>16.5</v>
      </c>
      <c r="H195" s="70">
        <v>16.5</v>
      </c>
      <c r="I195" s="70">
        <v>16.739999999999998</v>
      </c>
      <c r="J195" s="70">
        <v>16.739999999999998</v>
      </c>
      <c r="K195" s="71"/>
      <c r="L195" s="72"/>
      <c r="M195" s="72"/>
      <c r="N195" s="72"/>
      <c r="O195" s="73"/>
      <c r="P195" s="73"/>
      <c r="Q195" s="73"/>
      <c r="R195" s="73"/>
    </row>
    <row r="196" spans="1:18" x14ac:dyDescent="0.2">
      <c r="A196" s="47" t="s">
        <v>512</v>
      </c>
      <c r="B196" s="45"/>
      <c r="C196" s="45">
        <v>30</v>
      </c>
      <c r="D196" s="45">
        <v>30</v>
      </c>
      <c r="E196" s="44"/>
      <c r="F196" s="44"/>
      <c r="G196" s="44">
        <v>1.67</v>
      </c>
      <c r="H196" s="44">
        <v>1.67</v>
      </c>
      <c r="I196" s="44">
        <v>0.83</v>
      </c>
      <c r="J196" s="44">
        <v>0.83</v>
      </c>
      <c r="K196" s="41"/>
      <c r="L196" s="42"/>
      <c r="M196" s="42"/>
      <c r="N196" s="42"/>
      <c r="O196" s="43"/>
      <c r="P196" s="43"/>
      <c r="Q196" s="43"/>
      <c r="R196" s="43"/>
    </row>
    <row r="197" spans="1:18" x14ac:dyDescent="0.2">
      <c r="A197" s="47" t="s">
        <v>438</v>
      </c>
      <c r="B197" s="45">
        <v>51</v>
      </c>
      <c r="C197" s="45"/>
      <c r="D197" s="45">
        <v>51</v>
      </c>
      <c r="E197" s="44">
        <v>2.83</v>
      </c>
      <c r="F197" s="44">
        <v>2.83</v>
      </c>
      <c r="G197" s="44"/>
      <c r="H197" s="44"/>
      <c r="I197" s="44">
        <v>1.42</v>
      </c>
      <c r="J197" s="44">
        <v>1.42</v>
      </c>
      <c r="K197" s="41"/>
      <c r="L197" s="42"/>
      <c r="M197" s="42"/>
      <c r="N197" s="42"/>
      <c r="O197" s="43"/>
      <c r="P197" s="43"/>
      <c r="Q197" s="43"/>
      <c r="R197" s="43"/>
    </row>
    <row r="198" spans="1:18" x14ac:dyDescent="0.2">
      <c r="A198" s="47" t="s">
        <v>431</v>
      </c>
      <c r="B198" s="45"/>
      <c r="C198" s="45">
        <v>39</v>
      </c>
      <c r="D198" s="45">
        <v>39</v>
      </c>
      <c r="E198" s="44"/>
      <c r="F198" s="44"/>
      <c r="G198" s="44">
        <v>2.17</v>
      </c>
      <c r="H198" s="44">
        <v>2.17</v>
      </c>
      <c r="I198" s="44">
        <v>1.08</v>
      </c>
      <c r="J198" s="44">
        <v>1.08</v>
      </c>
      <c r="K198" s="41"/>
      <c r="L198" s="42"/>
      <c r="M198" s="42"/>
      <c r="N198" s="42"/>
      <c r="O198" s="43"/>
      <c r="P198" s="43"/>
      <c r="Q198" s="43"/>
      <c r="R198" s="43"/>
    </row>
    <row r="199" spans="1:18" x14ac:dyDescent="0.2">
      <c r="A199" s="47" t="s">
        <v>425</v>
      </c>
      <c r="B199" s="45">
        <v>84</v>
      </c>
      <c r="C199" s="45"/>
      <c r="D199" s="45">
        <v>84</v>
      </c>
      <c r="E199" s="44">
        <v>4.67</v>
      </c>
      <c r="F199" s="44">
        <v>4.67</v>
      </c>
      <c r="G199" s="44"/>
      <c r="H199" s="44"/>
      <c r="I199" s="44">
        <v>2.33</v>
      </c>
      <c r="J199" s="44">
        <v>2.33</v>
      </c>
      <c r="K199" s="41"/>
      <c r="L199" s="42"/>
      <c r="M199" s="42"/>
      <c r="N199" s="42"/>
      <c r="O199" s="43"/>
      <c r="P199" s="43"/>
      <c r="Q199" s="43"/>
      <c r="R199" s="43"/>
    </row>
    <row r="200" spans="1:18" x14ac:dyDescent="0.2">
      <c r="A200" s="47" t="s">
        <v>379</v>
      </c>
      <c r="B200" s="45"/>
      <c r="C200" s="45">
        <v>36</v>
      </c>
      <c r="D200" s="45">
        <v>36</v>
      </c>
      <c r="E200" s="44"/>
      <c r="F200" s="44"/>
      <c r="G200" s="44">
        <v>2</v>
      </c>
      <c r="H200" s="44">
        <v>2</v>
      </c>
      <c r="I200" s="44">
        <v>1</v>
      </c>
      <c r="J200" s="44">
        <v>1</v>
      </c>
      <c r="K200" s="41"/>
      <c r="L200" s="42"/>
      <c r="M200" s="42"/>
      <c r="N200" s="42"/>
      <c r="O200" s="43"/>
      <c r="P200" s="43"/>
      <c r="Q200" s="43"/>
      <c r="R200" s="43"/>
    </row>
    <row r="201" spans="1:18" x14ac:dyDescent="0.2">
      <c r="A201" s="47" t="s">
        <v>1259</v>
      </c>
      <c r="B201" s="45">
        <v>18</v>
      </c>
      <c r="C201" s="45"/>
      <c r="D201" s="45">
        <v>18</v>
      </c>
      <c r="E201" s="44">
        <v>1</v>
      </c>
      <c r="F201" s="44">
        <v>1</v>
      </c>
      <c r="G201" s="44"/>
      <c r="H201" s="44"/>
      <c r="I201" s="44">
        <v>0.5</v>
      </c>
      <c r="J201" s="44">
        <v>0.5</v>
      </c>
      <c r="K201" s="41"/>
      <c r="L201" s="42"/>
      <c r="M201" s="42"/>
      <c r="N201" s="42"/>
      <c r="O201" s="43"/>
      <c r="P201" s="43"/>
      <c r="Q201" s="43"/>
      <c r="R201" s="43"/>
    </row>
    <row r="202" spans="1:18" x14ac:dyDescent="0.2">
      <c r="A202" s="47" t="s">
        <v>375</v>
      </c>
      <c r="B202" s="45"/>
      <c r="C202" s="45">
        <v>87</v>
      </c>
      <c r="D202" s="45">
        <v>87</v>
      </c>
      <c r="E202" s="44"/>
      <c r="F202" s="44"/>
      <c r="G202" s="44">
        <v>4.83</v>
      </c>
      <c r="H202" s="44">
        <v>4.83</v>
      </c>
      <c r="I202" s="44">
        <v>2.42</v>
      </c>
      <c r="J202" s="44">
        <v>2.42</v>
      </c>
      <c r="K202" s="41"/>
      <c r="L202" s="42"/>
      <c r="M202" s="42"/>
      <c r="N202" s="42"/>
      <c r="O202" s="43"/>
      <c r="P202" s="43"/>
      <c r="Q202" s="43"/>
      <c r="R202" s="43"/>
    </row>
    <row r="203" spans="1:18" x14ac:dyDescent="0.2">
      <c r="A203" s="47" t="s">
        <v>286</v>
      </c>
      <c r="B203" s="45">
        <v>21</v>
      </c>
      <c r="C203" s="45">
        <v>45</v>
      </c>
      <c r="D203" s="45">
        <v>66</v>
      </c>
      <c r="E203" s="44">
        <v>1.17</v>
      </c>
      <c r="F203" s="44">
        <v>1.17</v>
      </c>
      <c r="G203" s="44">
        <v>2.5</v>
      </c>
      <c r="H203" s="44">
        <v>2.5</v>
      </c>
      <c r="I203" s="44">
        <v>1.83</v>
      </c>
      <c r="J203" s="44">
        <v>1.83</v>
      </c>
      <c r="K203" s="41"/>
      <c r="L203" s="42"/>
      <c r="M203" s="42"/>
      <c r="N203" s="42"/>
      <c r="O203" s="43"/>
      <c r="P203" s="43"/>
      <c r="Q203" s="43"/>
      <c r="R203" s="43"/>
    </row>
    <row r="204" spans="1:18" x14ac:dyDescent="0.2">
      <c r="A204" s="47" t="s">
        <v>259</v>
      </c>
      <c r="B204" s="45">
        <v>90</v>
      </c>
      <c r="C204" s="45"/>
      <c r="D204" s="45">
        <v>90</v>
      </c>
      <c r="E204" s="44">
        <v>5</v>
      </c>
      <c r="F204" s="44">
        <v>5</v>
      </c>
      <c r="G204" s="44"/>
      <c r="H204" s="44"/>
      <c r="I204" s="44">
        <v>2.5</v>
      </c>
      <c r="J204" s="44">
        <v>2.5</v>
      </c>
      <c r="K204" s="41"/>
      <c r="L204" s="42"/>
      <c r="M204" s="42"/>
      <c r="N204" s="42"/>
      <c r="O204" s="43"/>
      <c r="P204" s="43"/>
      <c r="Q204" s="43"/>
      <c r="R204" s="43"/>
    </row>
    <row r="205" spans="1:18" x14ac:dyDescent="0.2">
      <c r="A205" s="47" t="s">
        <v>1258</v>
      </c>
      <c r="B205" s="45">
        <v>3</v>
      </c>
      <c r="C205" s="45"/>
      <c r="D205" s="45">
        <v>3</v>
      </c>
      <c r="E205" s="44">
        <v>0.17</v>
      </c>
      <c r="F205" s="44">
        <v>0.17</v>
      </c>
      <c r="G205" s="44"/>
      <c r="H205" s="44"/>
      <c r="I205" s="44">
        <v>0.08</v>
      </c>
      <c r="J205" s="44">
        <v>0.08</v>
      </c>
      <c r="K205" s="41"/>
      <c r="L205" s="42"/>
      <c r="M205" s="42"/>
      <c r="N205" s="42"/>
      <c r="O205" s="43"/>
      <c r="P205" s="43"/>
      <c r="Q205" s="43"/>
      <c r="R205" s="43"/>
    </row>
    <row r="206" spans="1:18" x14ac:dyDescent="0.2">
      <c r="A206" s="47" t="s">
        <v>182</v>
      </c>
      <c r="B206" s="45">
        <v>39</v>
      </c>
      <c r="C206" s="45">
        <v>60</v>
      </c>
      <c r="D206" s="45">
        <v>99</v>
      </c>
      <c r="E206" s="44">
        <v>2.17</v>
      </c>
      <c r="F206" s="44">
        <v>2.17</v>
      </c>
      <c r="G206" s="44">
        <v>3.33</v>
      </c>
      <c r="H206" s="44">
        <v>3.33</v>
      </c>
      <c r="I206" s="44">
        <v>2.75</v>
      </c>
      <c r="J206" s="44">
        <v>2.75</v>
      </c>
      <c r="K206" s="41"/>
      <c r="L206" s="42"/>
      <c r="M206" s="42"/>
      <c r="N206" s="42"/>
      <c r="O206" s="43"/>
      <c r="P206" s="43"/>
      <c r="Q206" s="43"/>
      <c r="R206" s="43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74803149606299213" right="0.28999999999999998" top="0.57999999999999996" bottom="0.38" header="0.41" footer="0.23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81570-BCCB-4D9D-AB72-F8C980501F85}">
  <sheetPr>
    <pageSetUpPr fitToPage="1"/>
  </sheetPr>
  <dimension ref="A1:Q97"/>
  <sheetViews>
    <sheetView showGridLines="0" workbookViewId="0">
      <selection activeCell="I11" sqref="I11"/>
    </sheetView>
  </sheetViews>
  <sheetFormatPr defaultRowHeight="19.5" x14ac:dyDescent="0.25"/>
  <cols>
    <col min="1" max="1" width="35.75" style="174" bestFit="1" customWidth="1"/>
    <col min="2" max="2" width="13.375" style="255" bestFit="1" customWidth="1"/>
    <col min="3" max="4" width="10.375" style="255" bestFit="1" customWidth="1"/>
    <col min="5" max="5" width="10.75" style="255" bestFit="1" customWidth="1"/>
    <col min="6" max="6" width="9.375" style="255" bestFit="1" customWidth="1"/>
    <col min="7" max="7" width="17.375" style="255" customWidth="1"/>
    <col min="8" max="8" width="9.25" style="255" bestFit="1" customWidth="1"/>
    <col min="9" max="9" width="16" style="255" bestFit="1" customWidth="1"/>
    <col min="10" max="10" width="9.375" style="255" bestFit="1" customWidth="1"/>
    <col min="11" max="11" width="16" style="255" bestFit="1" customWidth="1"/>
    <col min="12" max="12" width="13.125" style="255" customWidth="1"/>
    <col min="13" max="13" width="6.875" style="255" customWidth="1"/>
    <col min="14" max="15" width="6.75" style="255" bestFit="1" customWidth="1"/>
    <col min="16" max="16" width="11.875" style="255" customWidth="1"/>
    <col min="17" max="17" width="8.375" style="255" bestFit="1" customWidth="1"/>
    <col min="18" max="256" width="9" style="174"/>
    <col min="257" max="257" width="35.75" style="174" bestFit="1" customWidth="1"/>
    <col min="258" max="258" width="13.375" style="174" bestFit="1" customWidth="1"/>
    <col min="259" max="260" width="10.375" style="174" bestFit="1" customWidth="1"/>
    <col min="261" max="261" width="10.75" style="174" bestFit="1" customWidth="1"/>
    <col min="262" max="262" width="9.375" style="174" bestFit="1" customWidth="1"/>
    <col min="263" max="263" width="17.375" style="174" customWidth="1"/>
    <col min="264" max="264" width="9.25" style="174" bestFit="1" customWidth="1"/>
    <col min="265" max="265" width="16" style="174" bestFit="1" customWidth="1"/>
    <col min="266" max="266" width="9.375" style="174" bestFit="1" customWidth="1"/>
    <col min="267" max="267" width="16" style="174" bestFit="1" customWidth="1"/>
    <col min="268" max="268" width="13.125" style="174" customWidth="1"/>
    <col min="269" max="269" width="6.875" style="174" customWidth="1"/>
    <col min="270" max="271" width="6.75" style="174" bestFit="1" customWidth="1"/>
    <col min="272" max="272" width="11.875" style="174" customWidth="1"/>
    <col min="273" max="273" width="8.375" style="174" bestFit="1" customWidth="1"/>
    <col min="274" max="512" width="9" style="174"/>
    <col min="513" max="513" width="35.75" style="174" bestFit="1" customWidth="1"/>
    <col min="514" max="514" width="13.375" style="174" bestFit="1" customWidth="1"/>
    <col min="515" max="516" width="10.375" style="174" bestFit="1" customWidth="1"/>
    <col min="517" max="517" width="10.75" style="174" bestFit="1" customWidth="1"/>
    <col min="518" max="518" width="9.375" style="174" bestFit="1" customWidth="1"/>
    <col min="519" max="519" width="17.375" style="174" customWidth="1"/>
    <col min="520" max="520" width="9.25" style="174" bestFit="1" customWidth="1"/>
    <col min="521" max="521" width="16" style="174" bestFit="1" customWidth="1"/>
    <col min="522" max="522" width="9.375" style="174" bestFit="1" customWidth="1"/>
    <col min="523" max="523" width="16" style="174" bestFit="1" customWidth="1"/>
    <col min="524" max="524" width="13.125" style="174" customWidth="1"/>
    <col min="525" max="525" width="6.875" style="174" customWidth="1"/>
    <col min="526" max="527" width="6.75" style="174" bestFit="1" customWidth="1"/>
    <col min="528" max="528" width="11.875" style="174" customWidth="1"/>
    <col min="529" max="529" width="8.375" style="174" bestFit="1" customWidth="1"/>
    <col min="530" max="768" width="9" style="174"/>
    <col min="769" max="769" width="35.75" style="174" bestFit="1" customWidth="1"/>
    <col min="770" max="770" width="13.375" style="174" bestFit="1" customWidth="1"/>
    <col min="771" max="772" width="10.375" style="174" bestFit="1" customWidth="1"/>
    <col min="773" max="773" width="10.75" style="174" bestFit="1" customWidth="1"/>
    <col min="774" max="774" width="9.375" style="174" bestFit="1" customWidth="1"/>
    <col min="775" max="775" width="17.375" style="174" customWidth="1"/>
    <col min="776" max="776" width="9.25" style="174" bestFit="1" customWidth="1"/>
    <col min="777" max="777" width="16" style="174" bestFit="1" customWidth="1"/>
    <col min="778" max="778" width="9.375" style="174" bestFit="1" customWidth="1"/>
    <col min="779" max="779" width="16" style="174" bestFit="1" customWidth="1"/>
    <col min="780" max="780" width="13.125" style="174" customWidth="1"/>
    <col min="781" max="781" width="6.875" style="174" customWidth="1"/>
    <col min="782" max="783" width="6.75" style="174" bestFit="1" customWidth="1"/>
    <col min="784" max="784" width="11.875" style="174" customWidth="1"/>
    <col min="785" max="785" width="8.375" style="174" bestFit="1" customWidth="1"/>
    <col min="786" max="1024" width="9" style="174"/>
    <col min="1025" max="1025" width="35.75" style="174" bestFit="1" customWidth="1"/>
    <col min="1026" max="1026" width="13.375" style="174" bestFit="1" customWidth="1"/>
    <col min="1027" max="1028" width="10.375" style="174" bestFit="1" customWidth="1"/>
    <col min="1029" max="1029" width="10.75" style="174" bestFit="1" customWidth="1"/>
    <col min="1030" max="1030" width="9.375" style="174" bestFit="1" customWidth="1"/>
    <col min="1031" max="1031" width="17.375" style="174" customWidth="1"/>
    <col min="1032" max="1032" width="9.25" style="174" bestFit="1" customWidth="1"/>
    <col min="1033" max="1033" width="16" style="174" bestFit="1" customWidth="1"/>
    <col min="1034" max="1034" width="9.375" style="174" bestFit="1" customWidth="1"/>
    <col min="1035" max="1035" width="16" style="174" bestFit="1" customWidth="1"/>
    <col min="1036" max="1036" width="13.125" style="174" customWidth="1"/>
    <col min="1037" max="1037" width="6.875" style="174" customWidth="1"/>
    <col min="1038" max="1039" width="6.75" style="174" bestFit="1" customWidth="1"/>
    <col min="1040" max="1040" width="11.875" style="174" customWidth="1"/>
    <col min="1041" max="1041" width="8.375" style="174" bestFit="1" customWidth="1"/>
    <col min="1042" max="1280" width="9" style="174"/>
    <col min="1281" max="1281" width="35.75" style="174" bestFit="1" customWidth="1"/>
    <col min="1282" max="1282" width="13.375" style="174" bestFit="1" customWidth="1"/>
    <col min="1283" max="1284" width="10.375" style="174" bestFit="1" customWidth="1"/>
    <col min="1285" max="1285" width="10.75" style="174" bestFit="1" customWidth="1"/>
    <col min="1286" max="1286" width="9.375" style="174" bestFit="1" customWidth="1"/>
    <col min="1287" max="1287" width="17.375" style="174" customWidth="1"/>
    <col min="1288" max="1288" width="9.25" style="174" bestFit="1" customWidth="1"/>
    <col min="1289" max="1289" width="16" style="174" bestFit="1" customWidth="1"/>
    <col min="1290" max="1290" width="9.375" style="174" bestFit="1" customWidth="1"/>
    <col min="1291" max="1291" width="16" style="174" bestFit="1" customWidth="1"/>
    <col min="1292" max="1292" width="13.125" style="174" customWidth="1"/>
    <col min="1293" max="1293" width="6.875" style="174" customWidth="1"/>
    <col min="1294" max="1295" width="6.75" style="174" bestFit="1" customWidth="1"/>
    <col min="1296" max="1296" width="11.875" style="174" customWidth="1"/>
    <col min="1297" max="1297" width="8.375" style="174" bestFit="1" customWidth="1"/>
    <col min="1298" max="1536" width="9" style="174"/>
    <col min="1537" max="1537" width="35.75" style="174" bestFit="1" customWidth="1"/>
    <col min="1538" max="1538" width="13.375" style="174" bestFit="1" customWidth="1"/>
    <col min="1539" max="1540" width="10.375" style="174" bestFit="1" customWidth="1"/>
    <col min="1541" max="1541" width="10.75" style="174" bestFit="1" customWidth="1"/>
    <col min="1542" max="1542" width="9.375" style="174" bestFit="1" customWidth="1"/>
    <col min="1543" max="1543" width="17.375" style="174" customWidth="1"/>
    <col min="1544" max="1544" width="9.25" style="174" bestFit="1" customWidth="1"/>
    <col min="1545" max="1545" width="16" style="174" bestFit="1" customWidth="1"/>
    <col min="1546" max="1546" width="9.375" style="174" bestFit="1" customWidth="1"/>
    <col min="1547" max="1547" width="16" style="174" bestFit="1" customWidth="1"/>
    <col min="1548" max="1548" width="13.125" style="174" customWidth="1"/>
    <col min="1549" max="1549" width="6.875" style="174" customWidth="1"/>
    <col min="1550" max="1551" width="6.75" style="174" bestFit="1" customWidth="1"/>
    <col min="1552" max="1552" width="11.875" style="174" customWidth="1"/>
    <col min="1553" max="1553" width="8.375" style="174" bestFit="1" customWidth="1"/>
    <col min="1554" max="1792" width="9" style="174"/>
    <col min="1793" max="1793" width="35.75" style="174" bestFit="1" customWidth="1"/>
    <col min="1794" max="1794" width="13.375" style="174" bestFit="1" customWidth="1"/>
    <col min="1795" max="1796" width="10.375" style="174" bestFit="1" customWidth="1"/>
    <col min="1797" max="1797" width="10.75" style="174" bestFit="1" customWidth="1"/>
    <col min="1798" max="1798" width="9.375" style="174" bestFit="1" customWidth="1"/>
    <col min="1799" max="1799" width="17.375" style="174" customWidth="1"/>
    <col min="1800" max="1800" width="9.25" style="174" bestFit="1" customWidth="1"/>
    <col min="1801" max="1801" width="16" style="174" bestFit="1" customWidth="1"/>
    <col min="1802" max="1802" width="9.375" style="174" bestFit="1" customWidth="1"/>
    <col min="1803" max="1803" width="16" style="174" bestFit="1" customWidth="1"/>
    <col min="1804" max="1804" width="13.125" style="174" customWidth="1"/>
    <col min="1805" max="1805" width="6.875" style="174" customWidth="1"/>
    <col min="1806" max="1807" width="6.75" style="174" bestFit="1" customWidth="1"/>
    <col min="1808" max="1808" width="11.875" style="174" customWidth="1"/>
    <col min="1809" max="1809" width="8.375" style="174" bestFit="1" customWidth="1"/>
    <col min="1810" max="2048" width="9" style="174"/>
    <col min="2049" max="2049" width="35.75" style="174" bestFit="1" customWidth="1"/>
    <col min="2050" max="2050" width="13.375" style="174" bestFit="1" customWidth="1"/>
    <col min="2051" max="2052" width="10.375" style="174" bestFit="1" customWidth="1"/>
    <col min="2053" max="2053" width="10.75" style="174" bestFit="1" customWidth="1"/>
    <col min="2054" max="2054" width="9.375" style="174" bestFit="1" customWidth="1"/>
    <col min="2055" max="2055" width="17.375" style="174" customWidth="1"/>
    <col min="2056" max="2056" width="9.25" style="174" bestFit="1" customWidth="1"/>
    <col min="2057" max="2057" width="16" style="174" bestFit="1" customWidth="1"/>
    <col min="2058" max="2058" width="9.375" style="174" bestFit="1" customWidth="1"/>
    <col min="2059" max="2059" width="16" style="174" bestFit="1" customWidth="1"/>
    <col min="2060" max="2060" width="13.125" style="174" customWidth="1"/>
    <col min="2061" max="2061" width="6.875" style="174" customWidth="1"/>
    <col min="2062" max="2063" width="6.75" style="174" bestFit="1" customWidth="1"/>
    <col min="2064" max="2064" width="11.875" style="174" customWidth="1"/>
    <col min="2065" max="2065" width="8.375" style="174" bestFit="1" customWidth="1"/>
    <col min="2066" max="2304" width="9" style="174"/>
    <col min="2305" max="2305" width="35.75" style="174" bestFit="1" customWidth="1"/>
    <col min="2306" max="2306" width="13.375" style="174" bestFit="1" customWidth="1"/>
    <col min="2307" max="2308" width="10.375" style="174" bestFit="1" customWidth="1"/>
    <col min="2309" max="2309" width="10.75" style="174" bestFit="1" customWidth="1"/>
    <col min="2310" max="2310" width="9.375" style="174" bestFit="1" customWidth="1"/>
    <col min="2311" max="2311" width="17.375" style="174" customWidth="1"/>
    <col min="2312" max="2312" width="9.25" style="174" bestFit="1" customWidth="1"/>
    <col min="2313" max="2313" width="16" style="174" bestFit="1" customWidth="1"/>
    <col min="2314" max="2314" width="9.375" style="174" bestFit="1" customWidth="1"/>
    <col min="2315" max="2315" width="16" style="174" bestFit="1" customWidth="1"/>
    <col min="2316" max="2316" width="13.125" style="174" customWidth="1"/>
    <col min="2317" max="2317" width="6.875" style="174" customWidth="1"/>
    <col min="2318" max="2319" width="6.75" style="174" bestFit="1" customWidth="1"/>
    <col min="2320" max="2320" width="11.875" style="174" customWidth="1"/>
    <col min="2321" max="2321" width="8.375" style="174" bestFit="1" customWidth="1"/>
    <col min="2322" max="2560" width="9" style="174"/>
    <col min="2561" max="2561" width="35.75" style="174" bestFit="1" customWidth="1"/>
    <col min="2562" max="2562" width="13.375" style="174" bestFit="1" customWidth="1"/>
    <col min="2563" max="2564" width="10.375" style="174" bestFit="1" customWidth="1"/>
    <col min="2565" max="2565" width="10.75" style="174" bestFit="1" customWidth="1"/>
    <col min="2566" max="2566" width="9.375" style="174" bestFit="1" customWidth="1"/>
    <col min="2567" max="2567" width="17.375" style="174" customWidth="1"/>
    <col min="2568" max="2568" width="9.25" style="174" bestFit="1" customWidth="1"/>
    <col min="2569" max="2569" width="16" style="174" bestFit="1" customWidth="1"/>
    <col min="2570" max="2570" width="9.375" style="174" bestFit="1" customWidth="1"/>
    <col min="2571" max="2571" width="16" style="174" bestFit="1" customWidth="1"/>
    <col min="2572" max="2572" width="13.125" style="174" customWidth="1"/>
    <col min="2573" max="2573" width="6.875" style="174" customWidth="1"/>
    <col min="2574" max="2575" width="6.75" style="174" bestFit="1" customWidth="1"/>
    <col min="2576" max="2576" width="11.875" style="174" customWidth="1"/>
    <col min="2577" max="2577" width="8.375" style="174" bestFit="1" customWidth="1"/>
    <col min="2578" max="2816" width="9" style="174"/>
    <col min="2817" max="2817" width="35.75" style="174" bestFit="1" customWidth="1"/>
    <col min="2818" max="2818" width="13.375" style="174" bestFit="1" customWidth="1"/>
    <col min="2819" max="2820" width="10.375" style="174" bestFit="1" customWidth="1"/>
    <col min="2821" max="2821" width="10.75" style="174" bestFit="1" customWidth="1"/>
    <col min="2822" max="2822" width="9.375" style="174" bestFit="1" customWidth="1"/>
    <col min="2823" max="2823" width="17.375" style="174" customWidth="1"/>
    <col min="2824" max="2824" width="9.25" style="174" bestFit="1" customWidth="1"/>
    <col min="2825" max="2825" width="16" style="174" bestFit="1" customWidth="1"/>
    <col min="2826" max="2826" width="9.375" style="174" bestFit="1" customWidth="1"/>
    <col min="2827" max="2827" width="16" style="174" bestFit="1" customWidth="1"/>
    <col min="2828" max="2828" width="13.125" style="174" customWidth="1"/>
    <col min="2829" max="2829" width="6.875" style="174" customWidth="1"/>
    <col min="2830" max="2831" width="6.75" style="174" bestFit="1" customWidth="1"/>
    <col min="2832" max="2832" width="11.875" style="174" customWidth="1"/>
    <col min="2833" max="2833" width="8.375" style="174" bestFit="1" customWidth="1"/>
    <col min="2834" max="3072" width="9" style="174"/>
    <col min="3073" max="3073" width="35.75" style="174" bestFit="1" customWidth="1"/>
    <col min="3074" max="3074" width="13.375" style="174" bestFit="1" customWidth="1"/>
    <col min="3075" max="3076" width="10.375" style="174" bestFit="1" customWidth="1"/>
    <col min="3077" max="3077" width="10.75" style="174" bestFit="1" customWidth="1"/>
    <col min="3078" max="3078" width="9.375" style="174" bestFit="1" customWidth="1"/>
    <col min="3079" max="3079" width="17.375" style="174" customWidth="1"/>
    <col min="3080" max="3080" width="9.25" style="174" bestFit="1" customWidth="1"/>
    <col min="3081" max="3081" width="16" style="174" bestFit="1" customWidth="1"/>
    <col min="3082" max="3082" width="9.375" style="174" bestFit="1" customWidth="1"/>
    <col min="3083" max="3083" width="16" style="174" bestFit="1" customWidth="1"/>
    <col min="3084" max="3084" width="13.125" style="174" customWidth="1"/>
    <col min="3085" max="3085" width="6.875" style="174" customWidth="1"/>
    <col min="3086" max="3087" width="6.75" style="174" bestFit="1" customWidth="1"/>
    <col min="3088" max="3088" width="11.875" style="174" customWidth="1"/>
    <col min="3089" max="3089" width="8.375" style="174" bestFit="1" customWidth="1"/>
    <col min="3090" max="3328" width="9" style="174"/>
    <col min="3329" max="3329" width="35.75" style="174" bestFit="1" customWidth="1"/>
    <col min="3330" max="3330" width="13.375" style="174" bestFit="1" customWidth="1"/>
    <col min="3331" max="3332" width="10.375" style="174" bestFit="1" customWidth="1"/>
    <col min="3333" max="3333" width="10.75" style="174" bestFit="1" customWidth="1"/>
    <col min="3334" max="3334" width="9.375" style="174" bestFit="1" customWidth="1"/>
    <col min="3335" max="3335" width="17.375" style="174" customWidth="1"/>
    <col min="3336" max="3336" width="9.25" style="174" bestFit="1" customWidth="1"/>
    <col min="3337" max="3337" width="16" style="174" bestFit="1" customWidth="1"/>
    <col min="3338" max="3338" width="9.375" style="174" bestFit="1" customWidth="1"/>
    <col min="3339" max="3339" width="16" style="174" bestFit="1" customWidth="1"/>
    <col min="3340" max="3340" width="13.125" style="174" customWidth="1"/>
    <col min="3341" max="3341" width="6.875" style="174" customWidth="1"/>
    <col min="3342" max="3343" width="6.75" style="174" bestFit="1" customWidth="1"/>
    <col min="3344" max="3344" width="11.875" style="174" customWidth="1"/>
    <col min="3345" max="3345" width="8.375" style="174" bestFit="1" customWidth="1"/>
    <col min="3346" max="3584" width="9" style="174"/>
    <col min="3585" max="3585" width="35.75" style="174" bestFit="1" customWidth="1"/>
    <col min="3586" max="3586" width="13.375" style="174" bestFit="1" customWidth="1"/>
    <col min="3587" max="3588" width="10.375" style="174" bestFit="1" customWidth="1"/>
    <col min="3589" max="3589" width="10.75" style="174" bestFit="1" customWidth="1"/>
    <col min="3590" max="3590" width="9.375" style="174" bestFit="1" customWidth="1"/>
    <col min="3591" max="3591" width="17.375" style="174" customWidth="1"/>
    <col min="3592" max="3592" width="9.25" style="174" bestFit="1" customWidth="1"/>
    <col min="3593" max="3593" width="16" style="174" bestFit="1" customWidth="1"/>
    <col min="3594" max="3594" width="9.375" style="174" bestFit="1" customWidth="1"/>
    <col min="3595" max="3595" width="16" style="174" bestFit="1" customWidth="1"/>
    <col min="3596" max="3596" width="13.125" style="174" customWidth="1"/>
    <col min="3597" max="3597" width="6.875" style="174" customWidth="1"/>
    <col min="3598" max="3599" width="6.75" style="174" bestFit="1" customWidth="1"/>
    <col min="3600" max="3600" width="11.875" style="174" customWidth="1"/>
    <col min="3601" max="3601" width="8.375" style="174" bestFit="1" customWidth="1"/>
    <col min="3602" max="3840" width="9" style="174"/>
    <col min="3841" max="3841" width="35.75" style="174" bestFit="1" customWidth="1"/>
    <col min="3842" max="3842" width="13.375" style="174" bestFit="1" customWidth="1"/>
    <col min="3843" max="3844" width="10.375" style="174" bestFit="1" customWidth="1"/>
    <col min="3845" max="3845" width="10.75" style="174" bestFit="1" customWidth="1"/>
    <col min="3846" max="3846" width="9.375" style="174" bestFit="1" customWidth="1"/>
    <col min="3847" max="3847" width="17.375" style="174" customWidth="1"/>
    <col min="3848" max="3848" width="9.25" style="174" bestFit="1" customWidth="1"/>
    <col min="3849" max="3849" width="16" style="174" bestFit="1" customWidth="1"/>
    <col min="3850" max="3850" width="9.375" style="174" bestFit="1" customWidth="1"/>
    <col min="3851" max="3851" width="16" style="174" bestFit="1" customWidth="1"/>
    <col min="3852" max="3852" width="13.125" style="174" customWidth="1"/>
    <col min="3853" max="3853" width="6.875" style="174" customWidth="1"/>
    <col min="3854" max="3855" width="6.75" style="174" bestFit="1" customWidth="1"/>
    <col min="3856" max="3856" width="11.875" style="174" customWidth="1"/>
    <col min="3857" max="3857" width="8.375" style="174" bestFit="1" customWidth="1"/>
    <col min="3858" max="4096" width="9" style="174"/>
    <col min="4097" max="4097" width="35.75" style="174" bestFit="1" customWidth="1"/>
    <col min="4098" max="4098" width="13.375" style="174" bestFit="1" customWidth="1"/>
    <col min="4099" max="4100" width="10.375" style="174" bestFit="1" customWidth="1"/>
    <col min="4101" max="4101" width="10.75" style="174" bestFit="1" customWidth="1"/>
    <col min="4102" max="4102" width="9.375" style="174" bestFit="1" customWidth="1"/>
    <col min="4103" max="4103" width="17.375" style="174" customWidth="1"/>
    <col min="4104" max="4104" width="9.25" style="174" bestFit="1" customWidth="1"/>
    <col min="4105" max="4105" width="16" style="174" bestFit="1" customWidth="1"/>
    <col min="4106" max="4106" width="9.375" style="174" bestFit="1" customWidth="1"/>
    <col min="4107" max="4107" width="16" style="174" bestFit="1" customWidth="1"/>
    <col min="4108" max="4108" width="13.125" style="174" customWidth="1"/>
    <col min="4109" max="4109" width="6.875" style="174" customWidth="1"/>
    <col min="4110" max="4111" width="6.75" style="174" bestFit="1" customWidth="1"/>
    <col min="4112" max="4112" width="11.875" style="174" customWidth="1"/>
    <col min="4113" max="4113" width="8.375" style="174" bestFit="1" customWidth="1"/>
    <col min="4114" max="4352" width="9" style="174"/>
    <col min="4353" max="4353" width="35.75" style="174" bestFit="1" customWidth="1"/>
    <col min="4354" max="4354" width="13.375" style="174" bestFit="1" customWidth="1"/>
    <col min="4355" max="4356" width="10.375" style="174" bestFit="1" customWidth="1"/>
    <col min="4357" max="4357" width="10.75" style="174" bestFit="1" customWidth="1"/>
    <col min="4358" max="4358" width="9.375" style="174" bestFit="1" customWidth="1"/>
    <col min="4359" max="4359" width="17.375" style="174" customWidth="1"/>
    <col min="4360" max="4360" width="9.25" style="174" bestFit="1" customWidth="1"/>
    <col min="4361" max="4361" width="16" style="174" bestFit="1" customWidth="1"/>
    <col min="4362" max="4362" width="9.375" style="174" bestFit="1" customWidth="1"/>
    <col min="4363" max="4363" width="16" style="174" bestFit="1" customWidth="1"/>
    <col min="4364" max="4364" width="13.125" style="174" customWidth="1"/>
    <col min="4365" max="4365" width="6.875" style="174" customWidth="1"/>
    <col min="4366" max="4367" width="6.75" style="174" bestFit="1" customWidth="1"/>
    <col min="4368" max="4368" width="11.875" style="174" customWidth="1"/>
    <col min="4369" max="4369" width="8.375" style="174" bestFit="1" customWidth="1"/>
    <col min="4370" max="4608" width="9" style="174"/>
    <col min="4609" max="4609" width="35.75" style="174" bestFit="1" customWidth="1"/>
    <col min="4610" max="4610" width="13.375" style="174" bestFit="1" customWidth="1"/>
    <col min="4611" max="4612" width="10.375" style="174" bestFit="1" customWidth="1"/>
    <col min="4613" max="4613" width="10.75" style="174" bestFit="1" customWidth="1"/>
    <col min="4614" max="4614" width="9.375" style="174" bestFit="1" customWidth="1"/>
    <col min="4615" max="4615" width="17.375" style="174" customWidth="1"/>
    <col min="4616" max="4616" width="9.25" style="174" bestFit="1" customWidth="1"/>
    <col min="4617" max="4617" width="16" style="174" bestFit="1" customWidth="1"/>
    <col min="4618" max="4618" width="9.375" style="174" bestFit="1" customWidth="1"/>
    <col min="4619" max="4619" width="16" style="174" bestFit="1" customWidth="1"/>
    <col min="4620" max="4620" width="13.125" style="174" customWidth="1"/>
    <col min="4621" max="4621" width="6.875" style="174" customWidth="1"/>
    <col min="4622" max="4623" width="6.75" style="174" bestFit="1" customWidth="1"/>
    <col min="4624" max="4624" width="11.875" style="174" customWidth="1"/>
    <col min="4625" max="4625" width="8.375" style="174" bestFit="1" customWidth="1"/>
    <col min="4626" max="4864" width="9" style="174"/>
    <col min="4865" max="4865" width="35.75" style="174" bestFit="1" customWidth="1"/>
    <col min="4866" max="4866" width="13.375" style="174" bestFit="1" customWidth="1"/>
    <col min="4867" max="4868" width="10.375" style="174" bestFit="1" customWidth="1"/>
    <col min="4869" max="4869" width="10.75" style="174" bestFit="1" customWidth="1"/>
    <col min="4870" max="4870" width="9.375" style="174" bestFit="1" customWidth="1"/>
    <col min="4871" max="4871" width="17.375" style="174" customWidth="1"/>
    <col min="4872" max="4872" width="9.25" style="174" bestFit="1" customWidth="1"/>
    <col min="4873" max="4873" width="16" style="174" bestFit="1" customWidth="1"/>
    <col min="4874" max="4874" width="9.375" style="174" bestFit="1" customWidth="1"/>
    <col min="4875" max="4875" width="16" style="174" bestFit="1" customWidth="1"/>
    <col min="4876" max="4876" width="13.125" style="174" customWidth="1"/>
    <col min="4877" max="4877" width="6.875" style="174" customWidth="1"/>
    <col min="4878" max="4879" width="6.75" style="174" bestFit="1" customWidth="1"/>
    <col min="4880" max="4880" width="11.875" style="174" customWidth="1"/>
    <col min="4881" max="4881" width="8.375" style="174" bestFit="1" customWidth="1"/>
    <col min="4882" max="5120" width="9" style="174"/>
    <col min="5121" max="5121" width="35.75" style="174" bestFit="1" customWidth="1"/>
    <col min="5122" max="5122" width="13.375" style="174" bestFit="1" customWidth="1"/>
    <col min="5123" max="5124" width="10.375" style="174" bestFit="1" customWidth="1"/>
    <col min="5125" max="5125" width="10.75" style="174" bestFit="1" customWidth="1"/>
    <col min="5126" max="5126" width="9.375" style="174" bestFit="1" customWidth="1"/>
    <col min="5127" max="5127" width="17.375" style="174" customWidth="1"/>
    <col min="5128" max="5128" width="9.25" style="174" bestFit="1" customWidth="1"/>
    <col min="5129" max="5129" width="16" style="174" bestFit="1" customWidth="1"/>
    <col min="5130" max="5130" width="9.375" style="174" bestFit="1" customWidth="1"/>
    <col min="5131" max="5131" width="16" style="174" bestFit="1" customWidth="1"/>
    <col min="5132" max="5132" width="13.125" style="174" customWidth="1"/>
    <col min="5133" max="5133" width="6.875" style="174" customWidth="1"/>
    <col min="5134" max="5135" width="6.75" style="174" bestFit="1" customWidth="1"/>
    <col min="5136" max="5136" width="11.875" style="174" customWidth="1"/>
    <col min="5137" max="5137" width="8.375" style="174" bestFit="1" customWidth="1"/>
    <col min="5138" max="5376" width="9" style="174"/>
    <col min="5377" max="5377" width="35.75" style="174" bestFit="1" customWidth="1"/>
    <col min="5378" max="5378" width="13.375" style="174" bestFit="1" customWidth="1"/>
    <col min="5379" max="5380" width="10.375" style="174" bestFit="1" customWidth="1"/>
    <col min="5381" max="5381" width="10.75" style="174" bestFit="1" customWidth="1"/>
    <col min="5382" max="5382" width="9.375" style="174" bestFit="1" customWidth="1"/>
    <col min="5383" max="5383" width="17.375" style="174" customWidth="1"/>
    <col min="5384" max="5384" width="9.25" style="174" bestFit="1" customWidth="1"/>
    <col min="5385" max="5385" width="16" style="174" bestFit="1" customWidth="1"/>
    <col min="5386" max="5386" width="9.375" style="174" bestFit="1" customWidth="1"/>
    <col min="5387" max="5387" width="16" style="174" bestFit="1" customWidth="1"/>
    <col min="5388" max="5388" width="13.125" style="174" customWidth="1"/>
    <col min="5389" max="5389" width="6.875" style="174" customWidth="1"/>
    <col min="5390" max="5391" width="6.75" style="174" bestFit="1" customWidth="1"/>
    <col min="5392" max="5392" width="11.875" style="174" customWidth="1"/>
    <col min="5393" max="5393" width="8.375" style="174" bestFit="1" customWidth="1"/>
    <col min="5394" max="5632" width="9" style="174"/>
    <col min="5633" max="5633" width="35.75" style="174" bestFit="1" customWidth="1"/>
    <col min="5634" max="5634" width="13.375" style="174" bestFit="1" customWidth="1"/>
    <col min="5635" max="5636" width="10.375" style="174" bestFit="1" customWidth="1"/>
    <col min="5637" max="5637" width="10.75" style="174" bestFit="1" customWidth="1"/>
    <col min="5638" max="5638" width="9.375" style="174" bestFit="1" customWidth="1"/>
    <col min="5639" max="5639" width="17.375" style="174" customWidth="1"/>
    <col min="5640" max="5640" width="9.25" style="174" bestFit="1" customWidth="1"/>
    <col min="5641" max="5641" width="16" style="174" bestFit="1" customWidth="1"/>
    <col min="5642" max="5642" width="9.375" style="174" bestFit="1" customWidth="1"/>
    <col min="5643" max="5643" width="16" style="174" bestFit="1" customWidth="1"/>
    <col min="5644" max="5644" width="13.125" style="174" customWidth="1"/>
    <col min="5645" max="5645" width="6.875" style="174" customWidth="1"/>
    <col min="5646" max="5647" width="6.75" style="174" bestFit="1" customWidth="1"/>
    <col min="5648" max="5648" width="11.875" style="174" customWidth="1"/>
    <col min="5649" max="5649" width="8.375" style="174" bestFit="1" customWidth="1"/>
    <col min="5650" max="5888" width="9" style="174"/>
    <col min="5889" max="5889" width="35.75" style="174" bestFit="1" customWidth="1"/>
    <col min="5890" max="5890" width="13.375" style="174" bestFit="1" customWidth="1"/>
    <col min="5891" max="5892" width="10.375" style="174" bestFit="1" customWidth="1"/>
    <col min="5893" max="5893" width="10.75" style="174" bestFit="1" customWidth="1"/>
    <col min="5894" max="5894" width="9.375" style="174" bestFit="1" customWidth="1"/>
    <col min="5895" max="5895" width="17.375" style="174" customWidth="1"/>
    <col min="5896" max="5896" width="9.25" style="174" bestFit="1" customWidth="1"/>
    <col min="5897" max="5897" width="16" style="174" bestFit="1" customWidth="1"/>
    <col min="5898" max="5898" width="9.375" style="174" bestFit="1" customWidth="1"/>
    <col min="5899" max="5899" width="16" style="174" bestFit="1" customWidth="1"/>
    <col min="5900" max="5900" width="13.125" style="174" customWidth="1"/>
    <col min="5901" max="5901" width="6.875" style="174" customWidth="1"/>
    <col min="5902" max="5903" width="6.75" style="174" bestFit="1" customWidth="1"/>
    <col min="5904" max="5904" width="11.875" style="174" customWidth="1"/>
    <col min="5905" max="5905" width="8.375" style="174" bestFit="1" customWidth="1"/>
    <col min="5906" max="6144" width="9" style="174"/>
    <col min="6145" max="6145" width="35.75" style="174" bestFit="1" customWidth="1"/>
    <col min="6146" max="6146" width="13.375" style="174" bestFit="1" customWidth="1"/>
    <col min="6147" max="6148" width="10.375" style="174" bestFit="1" customWidth="1"/>
    <col min="6149" max="6149" width="10.75" style="174" bestFit="1" customWidth="1"/>
    <col min="6150" max="6150" width="9.375" style="174" bestFit="1" customWidth="1"/>
    <col min="6151" max="6151" width="17.375" style="174" customWidth="1"/>
    <col min="6152" max="6152" width="9.25" style="174" bestFit="1" customWidth="1"/>
    <col min="6153" max="6153" width="16" style="174" bestFit="1" customWidth="1"/>
    <col min="6154" max="6154" width="9.375" style="174" bestFit="1" customWidth="1"/>
    <col min="6155" max="6155" width="16" style="174" bestFit="1" customWidth="1"/>
    <col min="6156" max="6156" width="13.125" style="174" customWidth="1"/>
    <col min="6157" max="6157" width="6.875" style="174" customWidth="1"/>
    <col min="6158" max="6159" width="6.75" style="174" bestFit="1" customWidth="1"/>
    <col min="6160" max="6160" width="11.875" style="174" customWidth="1"/>
    <col min="6161" max="6161" width="8.375" style="174" bestFit="1" customWidth="1"/>
    <col min="6162" max="6400" width="9" style="174"/>
    <col min="6401" max="6401" width="35.75" style="174" bestFit="1" customWidth="1"/>
    <col min="6402" max="6402" width="13.375" style="174" bestFit="1" customWidth="1"/>
    <col min="6403" max="6404" width="10.375" style="174" bestFit="1" customWidth="1"/>
    <col min="6405" max="6405" width="10.75" style="174" bestFit="1" customWidth="1"/>
    <col min="6406" max="6406" width="9.375" style="174" bestFit="1" customWidth="1"/>
    <col min="6407" max="6407" width="17.375" style="174" customWidth="1"/>
    <col min="6408" max="6408" width="9.25" style="174" bestFit="1" customWidth="1"/>
    <col min="6409" max="6409" width="16" style="174" bestFit="1" customWidth="1"/>
    <col min="6410" max="6410" width="9.375" style="174" bestFit="1" customWidth="1"/>
    <col min="6411" max="6411" width="16" style="174" bestFit="1" customWidth="1"/>
    <col min="6412" max="6412" width="13.125" style="174" customWidth="1"/>
    <col min="6413" max="6413" width="6.875" style="174" customWidth="1"/>
    <col min="6414" max="6415" width="6.75" style="174" bestFit="1" customWidth="1"/>
    <col min="6416" max="6416" width="11.875" style="174" customWidth="1"/>
    <col min="6417" max="6417" width="8.375" style="174" bestFit="1" customWidth="1"/>
    <col min="6418" max="6656" width="9" style="174"/>
    <col min="6657" max="6657" width="35.75" style="174" bestFit="1" customWidth="1"/>
    <col min="6658" max="6658" width="13.375" style="174" bestFit="1" customWidth="1"/>
    <col min="6659" max="6660" width="10.375" style="174" bestFit="1" customWidth="1"/>
    <col min="6661" max="6661" width="10.75" style="174" bestFit="1" customWidth="1"/>
    <col min="6662" max="6662" width="9.375" style="174" bestFit="1" customWidth="1"/>
    <col min="6663" max="6663" width="17.375" style="174" customWidth="1"/>
    <col min="6664" max="6664" width="9.25" style="174" bestFit="1" customWidth="1"/>
    <col min="6665" max="6665" width="16" style="174" bestFit="1" customWidth="1"/>
    <col min="6666" max="6666" width="9.375" style="174" bestFit="1" customWidth="1"/>
    <col min="6667" max="6667" width="16" style="174" bestFit="1" customWidth="1"/>
    <col min="6668" max="6668" width="13.125" style="174" customWidth="1"/>
    <col min="6669" max="6669" width="6.875" style="174" customWidth="1"/>
    <col min="6670" max="6671" width="6.75" style="174" bestFit="1" customWidth="1"/>
    <col min="6672" max="6672" width="11.875" style="174" customWidth="1"/>
    <col min="6673" max="6673" width="8.375" style="174" bestFit="1" customWidth="1"/>
    <col min="6674" max="6912" width="9" style="174"/>
    <col min="6913" max="6913" width="35.75" style="174" bestFit="1" customWidth="1"/>
    <col min="6914" max="6914" width="13.375" style="174" bestFit="1" customWidth="1"/>
    <col min="6915" max="6916" width="10.375" style="174" bestFit="1" customWidth="1"/>
    <col min="6917" max="6917" width="10.75" style="174" bestFit="1" customWidth="1"/>
    <col min="6918" max="6918" width="9.375" style="174" bestFit="1" customWidth="1"/>
    <col min="6919" max="6919" width="17.375" style="174" customWidth="1"/>
    <col min="6920" max="6920" width="9.25" style="174" bestFit="1" customWidth="1"/>
    <col min="6921" max="6921" width="16" style="174" bestFit="1" customWidth="1"/>
    <col min="6922" max="6922" width="9.375" style="174" bestFit="1" customWidth="1"/>
    <col min="6923" max="6923" width="16" style="174" bestFit="1" customWidth="1"/>
    <col min="6924" max="6924" width="13.125" style="174" customWidth="1"/>
    <col min="6925" max="6925" width="6.875" style="174" customWidth="1"/>
    <col min="6926" max="6927" width="6.75" style="174" bestFit="1" customWidth="1"/>
    <col min="6928" max="6928" width="11.875" style="174" customWidth="1"/>
    <col min="6929" max="6929" width="8.375" style="174" bestFit="1" customWidth="1"/>
    <col min="6930" max="7168" width="9" style="174"/>
    <col min="7169" max="7169" width="35.75" style="174" bestFit="1" customWidth="1"/>
    <col min="7170" max="7170" width="13.375" style="174" bestFit="1" customWidth="1"/>
    <col min="7171" max="7172" width="10.375" style="174" bestFit="1" customWidth="1"/>
    <col min="7173" max="7173" width="10.75" style="174" bestFit="1" customWidth="1"/>
    <col min="7174" max="7174" width="9.375" style="174" bestFit="1" customWidth="1"/>
    <col min="7175" max="7175" width="17.375" style="174" customWidth="1"/>
    <col min="7176" max="7176" width="9.25" style="174" bestFit="1" customWidth="1"/>
    <col min="7177" max="7177" width="16" style="174" bestFit="1" customWidth="1"/>
    <col min="7178" max="7178" width="9.375" style="174" bestFit="1" customWidth="1"/>
    <col min="7179" max="7179" width="16" style="174" bestFit="1" customWidth="1"/>
    <col min="7180" max="7180" width="13.125" style="174" customWidth="1"/>
    <col min="7181" max="7181" width="6.875" style="174" customWidth="1"/>
    <col min="7182" max="7183" width="6.75" style="174" bestFit="1" customWidth="1"/>
    <col min="7184" max="7184" width="11.875" style="174" customWidth="1"/>
    <col min="7185" max="7185" width="8.375" style="174" bestFit="1" customWidth="1"/>
    <col min="7186" max="7424" width="9" style="174"/>
    <col min="7425" max="7425" width="35.75" style="174" bestFit="1" customWidth="1"/>
    <col min="7426" max="7426" width="13.375" style="174" bestFit="1" customWidth="1"/>
    <col min="7427" max="7428" width="10.375" style="174" bestFit="1" customWidth="1"/>
    <col min="7429" max="7429" width="10.75" style="174" bestFit="1" customWidth="1"/>
    <col min="7430" max="7430" width="9.375" style="174" bestFit="1" customWidth="1"/>
    <col min="7431" max="7431" width="17.375" style="174" customWidth="1"/>
    <col min="7432" max="7432" width="9.25" style="174" bestFit="1" customWidth="1"/>
    <col min="7433" max="7433" width="16" style="174" bestFit="1" customWidth="1"/>
    <col min="7434" max="7434" width="9.375" style="174" bestFit="1" customWidth="1"/>
    <col min="7435" max="7435" width="16" style="174" bestFit="1" customWidth="1"/>
    <col min="7436" max="7436" width="13.125" style="174" customWidth="1"/>
    <col min="7437" max="7437" width="6.875" style="174" customWidth="1"/>
    <col min="7438" max="7439" width="6.75" style="174" bestFit="1" customWidth="1"/>
    <col min="7440" max="7440" width="11.875" style="174" customWidth="1"/>
    <col min="7441" max="7441" width="8.375" style="174" bestFit="1" customWidth="1"/>
    <col min="7442" max="7680" width="9" style="174"/>
    <col min="7681" max="7681" width="35.75" style="174" bestFit="1" customWidth="1"/>
    <col min="7682" max="7682" width="13.375" style="174" bestFit="1" customWidth="1"/>
    <col min="7683" max="7684" width="10.375" style="174" bestFit="1" customWidth="1"/>
    <col min="7685" max="7685" width="10.75" style="174" bestFit="1" customWidth="1"/>
    <col min="7686" max="7686" width="9.375" style="174" bestFit="1" customWidth="1"/>
    <col min="7687" max="7687" width="17.375" style="174" customWidth="1"/>
    <col min="7688" max="7688" width="9.25" style="174" bestFit="1" customWidth="1"/>
    <col min="7689" max="7689" width="16" style="174" bestFit="1" customWidth="1"/>
    <col min="7690" max="7690" width="9.375" style="174" bestFit="1" customWidth="1"/>
    <col min="7691" max="7691" width="16" style="174" bestFit="1" customWidth="1"/>
    <col min="7692" max="7692" width="13.125" style="174" customWidth="1"/>
    <col min="7693" max="7693" width="6.875" style="174" customWidth="1"/>
    <col min="7694" max="7695" width="6.75" style="174" bestFit="1" customWidth="1"/>
    <col min="7696" max="7696" width="11.875" style="174" customWidth="1"/>
    <col min="7697" max="7697" width="8.375" style="174" bestFit="1" customWidth="1"/>
    <col min="7698" max="7936" width="9" style="174"/>
    <col min="7937" max="7937" width="35.75" style="174" bestFit="1" customWidth="1"/>
    <col min="7938" max="7938" width="13.375" style="174" bestFit="1" customWidth="1"/>
    <col min="7939" max="7940" width="10.375" style="174" bestFit="1" customWidth="1"/>
    <col min="7941" max="7941" width="10.75" style="174" bestFit="1" customWidth="1"/>
    <col min="7942" max="7942" width="9.375" style="174" bestFit="1" customWidth="1"/>
    <col min="7943" max="7943" width="17.375" style="174" customWidth="1"/>
    <col min="7944" max="7944" width="9.25" style="174" bestFit="1" customWidth="1"/>
    <col min="7945" max="7945" width="16" style="174" bestFit="1" customWidth="1"/>
    <col min="7946" max="7946" width="9.375" style="174" bestFit="1" customWidth="1"/>
    <col min="7947" max="7947" width="16" style="174" bestFit="1" customWidth="1"/>
    <col min="7948" max="7948" width="13.125" style="174" customWidth="1"/>
    <col min="7949" max="7949" width="6.875" style="174" customWidth="1"/>
    <col min="7950" max="7951" width="6.75" style="174" bestFit="1" customWidth="1"/>
    <col min="7952" max="7952" width="11.875" style="174" customWidth="1"/>
    <col min="7953" max="7953" width="8.375" style="174" bestFit="1" customWidth="1"/>
    <col min="7954" max="8192" width="9" style="174"/>
    <col min="8193" max="8193" width="35.75" style="174" bestFit="1" customWidth="1"/>
    <col min="8194" max="8194" width="13.375" style="174" bestFit="1" customWidth="1"/>
    <col min="8195" max="8196" width="10.375" style="174" bestFit="1" customWidth="1"/>
    <col min="8197" max="8197" width="10.75" style="174" bestFit="1" customWidth="1"/>
    <col min="8198" max="8198" width="9.375" style="174" bestFit="1" customWidth="1"/>
    <col min="8199" max="8199" width="17.375" style="174" customWidth="1"/>
    <col min="8200" max="8200" width="9.25" style="174" bestFit="1" customWidth="1"/>
    <col min="8201" max="8201" width="16" style="174" bestFit="1" customWidth="1"/>
    <col min="8202" max="8202" width="9.375" style="174" bestFit="1" customWidth="1"/>
    <col min="8203" max="8203" width="16" style="174" bestFit="1" customWidth="1"/>
    <col min="8204" max="8204" width="13.125" style="174" customWidth="1"/>
    <col min="8205" max="8205" width="6.875" style="174" customWidth="1"/>
    <col min="8206" max="8207" width="6.75" style="174" bestFit="1" customWidth="1"/>
    <col min="8208" max="8208" width="11.875" style="174" customWidth="1"/>
    <col min="8209" max="8209" width="8.375" style="174" bestFit="1" customWidth="1"/>
    <col min="8210" max="8448" width="9" style="174"/>
    <col min="8449" max="8449" width="35.75" style="174" bestFit="1" customWidth="1"/>
    <col min="8450" max="8450" width="13.375" style="174" bestFit="1" customWidth="1"/>
    <col min="8451" max="8452" width="10.375" style="174" bestFit="1" customWidth="1"/>
    <col min="8453" max="8453" width="10.75" style="174" bestFit="1" customWidth="1"/>
    <col min="8454" max="8454" width="9.375" style="174" bestFit="1" customWidth="1"/>
    <col min="8455" max="8455" width="17.375" style="174" customWidth="1"/>
    <col min="8456" max="8456" width="9.25" style="174" bestFit="1" customWidth="1"/>
    <col min="8457" max="8457" width="16" style="174" bestFit="1" customWidth="1"/>
    <col min="8458" max="8458" width="9.375" style="174" bestFit="1" customWidth="1"/>
    <col min="8459" max="8459" width="16" style="174" bestFit="1" customWidth="1"/>
    <col min="8460" max="8460" width="13.125" style="174" customWidth="1"/>
    <col min="8461" max="8461" width="6.875" style="174" customWidth="1"/>
    <col min="8462" max="8463" width="6.75" style="174" bestFit="1" customWidth="1"/>
    <col min="8464" max="8464" width="11.875" style="174" customWidth="1"/>
    <col min="8465" max="8465" width="8.375" style="174" bestFit="1" customWidth="1"/>
    <col min="8466" max="8704" width="9" style="174"/>
    <col min="8705" max="8705" width="35.75" style="174" bestFit="1" customWidth="1"/>
    <col min="8706" max="8706" width="13.375" style="174" bestFit="1" customWidth="1"/>
    <col min="8707" max="8708" width="10.375" style="174" bestFit="1" customWidth="1"/>
    <col min="8709" max="8709" width="10.75" style="174" bestFit="1" customWidth="1"/>
    <col min="8710" max="8710" width="9.375" style="174" bestFit="1" customWidth="1"/>
    <col min="8711" max="8711" width="17.375" style="174" customWidth="1"/>
    <col min="8712" max="8712" width="9.25" style="174" bestFit="1" customWidth="1"/>
    <col min="8713" max="8713" width="16" style="174" bestFit="1" customWidth="1"/>
    <col min="8714" max="8714" width="9.375" style="174" bestFit="1" customWidth="1"/>
    <col min="8715" max="8715" width="16" style="174" bestFit="1" customWidth="1"/>
    <col min="8716" max="8716" width="13.125" style="174" customWidth="1"/>
    <col min="8717" max="8717" width="6.875" style="174" customWidth="1"/>
    <col min="8718" max="8719" width="6.75" style="174" bestFit="1" customWidth="1"/>
    <col min="8720" max="8720" width="11.875" style="174" customWidth="1"/>
    <col min="8721" max="8721" width="8.375" style="174" bestFit="1" customWidth="1"/>
    <col min="8722" max="8960" width="9" style="174"/>
    <col min="8961" max="8961" width="35.75" style="174" bestFit="1" customWidth="1"/>
    <col min="8962" max="8962" width="13.375" style="174" bestFit="1" customWidth="1"/>
    <col min="8963" max="8964" width="10.375" style="174" bestFit="1" customWidth="1"/>
    <col min="8965" max="8965" width="10.75" style="174" bestFit="1" customWidth="1"/>
    <col min="8966" max="8966" width="9.375" style="174" bestFit="1" customWidth="1"/>
    <col min="8967" max="8967" width="17.375" style="174" customWidth="1"/>
    <col min="8968" max="8968" width="9.25" style="174" bestFit="1" customWidth="1"/>
    <col min="8969" max="8969" width="16" style="174" bestFit="1" customWidth="1"/>
    <col min="8970" max="8970" width="9.375" style="174" bestFit="1" customWidth="1"/>
    <col min="8971" max="8971" width="16" style="174" bestFit="1" customWidth="1"/>
    <col min="8972" max="8972" width="13.125" style="174" customWidth="1"/>
    <col min="8973" max="8973" width="6.875" style="174" customWidth="1"/>
    <col min="8974" max="8975" width="6.75" style="174" bestFit="1" customWidth="1"/>
    <col min="8976" max="8976" width="11.875" style="174" customWidth="1"/>
    <col min="8977" max="8977" width="8.375" style="174" bestFit="1" customWidth="1"/>
    <col min="8978" max="9216" width="9" style="174"/>
    <col min="9217" max="9217" width="35.75" style="174" bestFit="1" customWidth="1"/>
    <col min="9218" max="9218" width="13.375" style="174" bestFit="1" customWidth="1"/>
    <col min="9219" max="9220" width="10.375" style="174" bestFit="1" customWidth="1"/>
    <col min="9221" max="9221" width="10.75" style="174" bestFit="1" customWidth="1"/>
    <col min="9222" max="9222" width="9.375" style="174" bestFit="1" customWidth="1"/>
    <col min="9223" max="9223" width="17.375" style="174" customWidth="1"/>
    <col min="9224" max="9224" width="9.25" style="174" bestFit="1" customWidth="1"/>
    <col min="9225" max="9225" width="16" style="174" bestFit="1" customWidth="1"/>
    <col min="9226" max="9226" width="9.375" style="174" bestFit="1" customWidth="1"/>
    <col min="9227" max="9227" width="16" style="174" bestFit="1" customWidth="1"/>
    <col min="9228" max="9228" width="13.125" style="174" customWidth="1"/>
    <col min="9229" max="9229" width="6.875" style="174" customWidth="1"/>
    <col min="9230" max="9231" width="6.75" style="174" bestFit="1" customWidth="1"/>
    <col min="9232" max="9232" width="11.875" style="174" customWidth="1"/>
    <col min="9233" max="9233" width="8.375" style="174" bestFit="1" customWidth="1"/>
    <col min="9234" max="9472" width="9" style="174"/>
    <col min="9473" max="9473" width="35.75" style="174" bestFit="1" customWidth="1"/>
    <col min="9474" max="9474" width="13.375" style="174" bestFit="1" customWidth="1"/>
    <col min="9475" max="9476" width="10.375" style="174" bestFit="1" customWidth="1"/>
    <col min="9477" max="9477" width="10.75" style="174" bestFit="1" customWidth="1"/>
    <col min="9478" max="9478" width="9.375" style="174" bestFit="1" customWidth="1"/>
    <col min="9479" max="9479" width="17.375" style="174" customWidth="1"/>
    <col min="9480" max="9480" width="9.25" style="174" bestFit="1" customWidth="1"/>
    <col min="9481" max="9481" width="16" style="174" bestFit="1" customWidth="1"/>
    <col min="9482" max="9482" width="9.375" style="174" bestFit="1" customWidth="1"/>
    <col min="9483" max="9483" width="16" style="174" bestFit="1" customWidth="1"/>
    <col min="9484" max="9484" width="13.125" style="174" customWidth="1"/>
    <col min="9485" max="9485" width="6.875" style="174" customWidth="1"/>
    <col min="9486" max="9487" width="6.75" style="174" bestFit="1" customWidth="1"/>
    <col min="9488" max="9488" width="11.875" style="174" customWidth="1"/>
    <col min="9489" max="9489" width="8.375" style="174" bestFit="1" customWidth="1"/>
    <col min="9490" max="9728" width="9" style="174"/>
    <col min="9729" max="9729" width="35.75" style="174" bestFit="1" customWidth="1"/>
    <col min="9730" max="9730" width="13.375" style="174" bestFit="1" customWidth="1"/>
    <col min="9731" max="9732" width="10.375" style="174" bestFit="1" customWidth="1"/>
    <col min="9733" max="9733" width="10.75" style="174" bestFit="1" customWidth="1"/>
    <col min="9734" max="9734" width="9.375" style="174" bestFit="1" customWidth="1"/>
    <col min="9735" max="9735" width="17.375" style="174" customWidth="1"/>
    <col min="9736" max="9736" width="9.25" style="174" bestFit="1" customWidth="1"/>
    <col min="9737" max="9737" width="16" style="174" bestFit="1" customWidth="1"/>
    <col min="9738" max="9738" width="9.375" style="174" bestFit="1" customWidth="1"/>
    <col min="9739" max="9739" width="16" style="174" bestFit="1" customWidth="1"/>
    <col min="9740" max="9740" width="13.125" style="174" customWidth="1"/>
    <col min="9741" max="9741" width="6.875" style="174" customWidth="1"/>
    <col min="9742" max="9743" width="6.75" style="174" bestFit="1" customWidth="1"/>
    <col min="9744" max="9744" width="11.875" style="174" customWidth="1"/>
    <col min="9745" max="9745" width="8.375" style="174" bestFit="1" customWidth="1"/>
    <col min="9746" max="9984" width="9" style="174"/>
    <col min="9985" max="9985" width="35.75" style="174" bestFit="1" customWidth="1"/>
    <col min="9986" max="9986" width="13.375" style="174" bestFit="1" customWidth="1"/>
    <col min="9987" max="9988" width="10.375" style="174" bestFit="1" customWidth="1"/>
    <col min="9989" max="9989" width="10.75" style="174" bestFit="1" customWidth="1"/>
    <col min="9990" max="9990" width="9.375" style="174" bestFit="1" customWidth="1"/>
    <col min="9991" max="9991" width="17.375" style="174" customWidth="1"/>
    <col min="9992" max="9992" width="9.25" style="174" bestFit="1" customWidth="1"/>
    <col min="9993" max="9993" width="16" style="174" bestFit="1" customWidth="1"/>
    <col min="9994" max="9994" width="9.375" style="174" bestFit="1" customWidth="1"/>
    <col min="9995" max="9995" width="16" style="174" bestFit="1" customWidth="1"/>
    <col min="9996" max="9996" width="13.125" style="174" customWidth="1"/>
    <col min="9997" max="9997" width="6.875" style="174" customWidth="1"/>
    <col min="9998" max="9999" width="6.75" style="174" bestFit="1" customWidth="1"/>
    <col min="10000" max="10000" width="11.875" style="174" customWidth="1"/>
    <col min="10001" max="10001" width="8.375" style="174" bestFit="1" customWidth="1"/>
    <col min="10002" max="10240" width="9" style="174"/>
    <col min="10241" max="10241" width="35.75" style="174" bestFit="1" customWidth="1"/>
    <col min="10242" max="10242" width="13.375" style="174" bestFit="1" customWidth="1"/>
    <col min="10243" max="10244" width="10.375" style="174" bestFit="1" customWidth="1"/>
    <col min="10245" max="10245" width="10.75" style="174" bestFit="1" customWidth="1"/>
    <col min="10246" max="10246" width="9.375" style="174" bestFit="1" customWidth="1"/>
    <col min="10247" max="10247" width="17.375" style="174" customWidth="1"/>
    <col min="10248" max="10248" width="9.25" style="174" bestFit="1" customWidth="1"/>
    <col min="10249" max="10249" width="16" style="174" bestFit="1" customWidth="1"/>
    <col min="10250" max="10250" width="9.375" style="174" bestFit="1" customWidth="1"/>
    <col min="10251" max="10251" width="16" style="174" bestFit="1" customWidth="1"/>
    <col min="10252" max="10252" width="13.125" style="174" customWidth="1"/>
    <col min="10253" max="10253" width="6.875" style="174" customWidth="1"/>
    <col min="10254" max="10255" width="6.75" style="174" bestFit="1" customWidth="1"/>
    <col min="10256" max="10256" width="11.875" style="174" customWidth="1"/>
    <col min="10257" max="10257" width="8.375" style="174" bestFit="1" customWidth="1"/>
    <col min="10258" max="10496" width="9" style="174"/>
    <col min="10497" max="10497" width="35.75" style="174" bestFit="1" customWidth="1"/>
    <col min="10498" max="10498" width="13.375" style="174" bestFit="1" customWidth="1"/>
    <col min="10499" max="10500" width="10.375" style="174" bestFit="1" customWidth="1"/>
    <col min="10501" max="10501" width="10.75" style="174" bestFit="1" customWidth="1"/>
    <col min="10502" max="10502" width="9.375" style="174" bestFit="1" customWidth="1"/>
    <col min="10503" max="10503" width="17.375" style="174" customWidth="1"/>
    <col min="10504" max="10504" width="9.25" style="174" bestFit="1" customWidth="1"/>
    <col min="10505" max="10505" width="16" style="174" bestFit="1" customWidth="1"/>
    <col min="10506" max="10506" width="9.375" style="174" bestFit="1" customWidth="1"/>
    <col min="10507" max="10507" width="16" style="174" bestFit="1" customWidth="1"/>
    <col min="10508" max="10508" width="13.125" style="174" customWidth="1"/>
    <col min="10509" max="10509" width="6.875" style="174" customWidth="1"/>
    <col min="10510" max="10511" width="6.75" style="174" bestFit="1" customWidth="1"/>
    <col min="10512" max="10512" width="11.875" style="174" customWidth="1"/>
    <col min="10513" max="10513" width="8.375" style="174" bestFit="1" customWidth="1"/>
    <col min="10514" max="10752" width="9" style="174"/>
    <col min="10753" max="10753" width="35.75" style="174" bestFit="1" customWidth="1"/>
    <col min="10754" max="10754" width="13.375" style="174" bestFit="1" customWidth="1"/>
    <col min="10755" max="10756" width="10.375" style="174" bestFit="1" customWidth="1"/>
    <col min="10757" max="10757" width="10.75" style="174" bestFit="1" customWidth="1"/>
    <col min="10758" max="10758" width="9.375" style="174" bestFit="1" customWidth="1"/>
    <col min="10759" max="10759" width="17.375" style="174" customWidth="1"/>
    <col min="10760" max="10760" width="9.25" style="174" bestFit="1" customWidth="1"/>
    <col min="10761" max="10761" width="16" style="174" bestFit="1" customWidth="1"/>
    <col min="10762" max="10762" width="9.375" style="174" bestFit="1" customWidth="1"/>
    <col min="10763" max="10763" width="16" style="174" bestFit="1" customWidth="1"/>
    <col min="10764" max="10764" width="13.125" style="174" customWidth="1"/>
    <col min="10765" max="10765" width="6.875" style="174" customWidth="1"/>
    <col min="10766" max="10767" width="6.75" style="174" bestFit="1" customWidth="1"/>
    <col min="10768" max="10768" width="11.875" style="174" customWidth="1"/>
    <col min="10769" max="10769" width="8.375" style="174" bestFit="1" customWidth="1"/>
    <col min="10770" max="11008" width="9" style="174"/>
    <col min="11009" max="11009" width="35.75" style="174" bestFit="1" customWidth="1"/>
    <col min="11010" max="11010" width="13.375" style="174" bestFit="1" customWidth="1"/>
    <col min="11011" max="11012" width="10.375" style="174" bestFit="1" customWidth="1"/>
    <col min="11013" max="11013" width="10.75" style="174" bestFit="1" customWidth="1"/>
    <col min="11014" max="11014" width="9.375" style="174" bestFit="1" customWidth="1"/>
    <col min="11015" max="11015" width="17.375" style="174" customWidth="1"/>
    <col min="11016" max="11016" width="9.25" style="174" bestFit="1" customWidth="1"/>
    <col min="11017" max="11017" width="16" style="174" bestFit="1" customWidth="1"/>
    <col min="11018" max="11018" width="9.375" style="174" bestFit="1" customWidth="1"/>
    <col min="11019" max="11019" width="16" style="174" bestFit="1" customWidth="1"/>
    <col min="11020" max="11020" width="13.125" style="174" customWidth="1"/>
    <col min="11021" max="11021" width="6.875" style="174" customWidth="1"/>
    <col min="11022" max="11023" width="6.75" style="174" bestFit="1" customWidth="1"/>
    <col min="11024" max="11024" width="11.875" style="174" customWidth="1"/>
    <col min="11025" max="11025" width="8.375" style="174" bestFit="1" customWidth="1"/>
    <col min="11026" max="11264" width="9" style="174"/>
    <col min="11265" max="11265" width="35.75" style="174" bestFit="1" customWidth="1"/>
    <col min="11266" max="11266" width="13.375" style="174" bestFit="1" customWidth="1"/>
    <col min="11267" max="11268" width="10.375" style="174" bestFit="1" customWidth="1"/>
    <col min="11269" max="11269" width="10.75" style="174" bestFit="1" customWidth="1"/>
    <col min="11270" max="11270" width="9.375" style="174" bestFit="1" customWidth="1"/>
    <col min="11271" max="11271" width="17.375" style="174" customWidth="1"/>
    <col min="11272" max="11272" width="9.25" style="174" bestFit="1" customWidth="1"/>
    <col min="11273" max="11273" width="16" style="174" bestFit="1" customWidth="1"/>
    <col min="11274" max="11274" width="9.375" style="174" bestFit="1" customWidth="1"/>
    <col min="11275" max="11275" width="16" style="174" bestFit="1" customWidth="1"/>
    <col min="11276" max="11276" width="13.125" style="174" customWidth="1"/>
    <col min="11277" max="11277" width="6.875" style="174" customWidth="1"/>
    <col min="11278" max="11279" width="6.75" style="174" bestFit="1" customWidth="1"/>
    <col min="11280" max="11280" width="11.875" style="174" customWidth="1"/>
    <col min="11281" max="11281" width="8.375" style="174" bestFit="1" customWidth="1"/>
    <col min="11282" max="11520" width="9" style="174"/>
    <col min="11521" max="11521" width="35.75" style="174" bestFit="1" customWidth="1"/>
    <col min="11522" max="11522" width="13.375" style="174" bestFit="1" customWidth="1"/>
    <col min="11523" max="11524" width="10.375" style="174" bestFit="1" customWidth="1"/>
    <col min="11525" max="11525" width="10.75" style="174" bestFit="1" customWidth="1"/>
    <col min="11526" max="11526" width="9.375" style="174" bestFit="1" customWidth="1"/>
    <col min="11527" max="11527" width="17.375" style="174" customWidth="1"/>
    <col min="11528" max="11528" width="9.25" style="174" bestFit="1" customWidth="1"/>
    <col min="11529" max="11529" width="16" style="174" bestFit="1" customWidth="1"/>
    <col min="11530" max="11530" width="9.375" style="174" bestFit="1" customWidth="1"/>
    <col min="11531" max="11531" width="16" style="174" bestFit="1" customWidth="1"/>
    <col min="11532" max="11532" width="13.125" style="174" customWidth="1"/>
    <col min="11533" max="11533" width="6.875" style="174" customWidth="1"/>
    <col min="11534" max="11535" width="6.75" style="174" bestFit="1" customWidth="1"/>
    <col min="11536" max="11536" width="11.875" style="174" customWidth="1"/>
    <col min="11537" max="11537" width="8.375" style="174" bestFit="1" customWidth="1"/>
    <col min="11538" max="11776" width="9" style="174"/>
    <col min="11777" max="11777" width="35.75" style="174" bestFit="1" customWidth="1"/>
    <col min="11778" max="11778" width="13.375" style="174" bestFit="1" customWidth="1"/>
    <col min="11779" max="11780" width="10.375" style="174" bestFit="1" customWidth="1"/>
    <col min="11781" max="11781" width="10.75" style="174" bestFit="1" customWidth="1"/>
    <col min="11782" max="11782" width="9.375" style="174" bestFit="1" customWidth="1"/>
    <col min="11783" max="11783" width="17.375" style="174" customWidth="1"/>
    <col min="11784" max="11784" width="9.25" style="174" bestFit="1" customWidth="1"/>
    <col min="11785" max="11785" width="16" style="174" bestFit="1" customWidth="1"/>
    <col min="11786" max="11786" width="9.375" style="174" bestFit="1" customWidth="1"/>
    <col min="11787" max="11787" width="16" style="174" bestFit="1" customWidth="1"/>
    <col min="11788" max="11788" width="13.125" style="174" customWidth="1"/>
    <col min="11789" max="11789" width="6.875" style="174" customWidth="1"/>
    <col min="11790" max="11791" width="6.75" style="174" bestFit="1" customWidth="1"/>
    <col min="11792" max="11792" width="11.875" style="174" customWidth="1"/>
    <col min="11793" max="11793" width="8.375" style="174" bestFit="1" customWidth="1"/>
    <col min="11794" max="12032" width="9" style="174"/>
    <col min="12033" max="12033" width="35.75" style="174" bestFit="1" customWidth="1"/>
    <col min="12034" max="12034" width="13.375" style="174" bestFit="1" customWidth="1"/>
    <col min="12035" max="12036" width="10.375" style="174" bestFit="1" customWidth="1"/>
    <col min="12037" max="12037" width="10.75" style="174" bestFit="1" customWidth="1"/>
    <col min="12038" max="12038" width="9.375" style="174" bestFit="1" customWidth="1"/>
    <col min="12039" max="12039" width="17.375" style="174" customWidth="1"/>
    <col min="12040" max="12040" width="9.25" style="174" bestFit="1" customWidth="1"/>
    <col min="12041" max="12041" width="16" style="174" bestFit="1" customWidth="1"/>
    <col min="12042" max="12042" width="9.375" style="174" bestFit="1" customWidth="1"/>
    <col min="12043" max="12043" width="16" style="174" bestFit="1" customWidth="1"/>
    <col min="12044" max="12044" width="13.125" style="174" customWidth="1"/>
    <col min="12045" max="12045" width="6.875" style="174" customWidth="1"/>
    <col min="12046" max="12047" width="6.75" style="174" bestFit="1" customWidth="1"/>
    <col min="12048" max="12048" width="11.875" style="174" customWidth="1"/>
    <col min="12049" max="12049" width="8.375" style="174" bestFit="1" customWidth="1"/>
    <col min="12050" max="12288" width="9" style="174"/>
    <col min="12289" max="12289" width="35.75" style="174" bestFit="1" customWidth="1"/>
    <col min="12290" max="12290" width="13.375" style="174" bestFit="1" customWidth="1"/>
    <col min="12291" max="12292" width="10.375" style="174" bestFit="1" customWidth="1"/>
    <col min="12293" max="12293" width="10.75" style="174" bestFit="1" customWidth="1"/>
    <col min="12294" max="12294" width="9.375" style="174" bestFit="1" customWidth="1"/>
    <col min="12295" max="12295" width="17.375" style="174" customWidth="1"/>
    <col min="12296" max="12296" width="9.25" style="174" bestFit="1" customWidth="1"/>
    <col min="12297" max="12297" width="16" style="174" bestFit="1" customWidth="1"/>
    <col min="12298" max="12298" width="9.375" style="174" bestFit="1" customWidth="1"/>
    <col min="12299" max="12299" width="16" style="174" bestFit="1" customWidth="1"/>
    <col min="12300" max="12300" width="13.125" style="174" customWidth="1"/>
    <col min="12301" max="12301" width="6.875" style="174" customWidth="1"/>
    <col min="12302" max="12303" width="6.75" style="174" bestFit="1" customWidth="1"/>
    <col min="12304" max="12304" width="11.875" style="174" customWidth="1"/>
    <col min="12305" max="12305" width="8.375" style="174" bestFit="1" customWidth="1"/>
    <col min="12306" max="12544" width="9" style="174"/>
    <col min="12545" max="12545" width="35.75" style="174" bestFit="1" customWidth="1"/>
    <col min="12546" max="12546" width="13.375" style="174" bestFit="1" customWidth="1"/>
    <col min="12547" max="12548" width="10.375" style="174" bestFit="1" customWidth="1"/>
    <col min="12549" max="12549" width="10.75" style="174" bestFit="1" customWidth="1"/>
    <col min="12550" max="12550" width="9.375" style="174" bestFit="1" customWidth="1"/>
    <col min="12551" max="12551" width="17.375" style="174" customWidth="1"/>
    <col min="12552" max="12552" width="9.25" style="174" bestFit="1" customWidth="1"/>
    <col min="12553" max="12553" width="16" style="174" bestFit="1" customWidth="1"/>
    <col min="12554" max="12554" width="9.375" style="174" bestFit="1" customWidth="1"/>
    <col min="12555" max="12555" width="16" style="174" bestFit="1" customWidth="1"/>
    <col min="12556" max="12556" width="13.125" style="174" customWidth="1"/>
    <col min="12557" max="12557" width="6.875" style="174" customWidth="1"/>
    <col min="12558" max="12559" width="6.75" style="174" bestFit="1" customWidth="1"/>
    <col min="12560" max="12560" width="11.875" style="174" customWidth="1"/>
    <col min="12561" max="12561" width="8.375" style="174" bestFit="1" customWidth="1"/>
    <col min="12562" max="12800" width="9" style="174"/>
    <col min="12801" max="12801" width="35.75" style="174" bestFit="1" customWidth="1"/>
    <col min="12802" max="12802" width="13.375" style="174" bestFit="1" customWidth="1"/>
    <col min="12803" max="12804" width="10.375" style="174" bestFit="1" customWidth="1"/>
    <col min="12805" max="12805" width="10.75" style="174" bestFit="1" customWidth="1"/>
    <col min="12806" max="12806" width="9.375" style="174" bestFit="1" customWidth="1"/>
    <col min="12807" max="12807" width="17.375" style="174" customWidth="1"/>
    <col min="12808" max="12808" width="9.25" style="174" bestFit="1" customWidth="1"/>
    <col min="12809" max="12809" width="16" style="174" bestFit="1" customWidth="1"/>
    <col min="12810" max="12810" width="9.375" style="174" bestFit="1" customWidth="1"/>
    <col min="12811" max="12811" width="16" style="174" bestFit="1" customWidth="1"/>
    <col min="12812" max="12812" width="13.125" style="174" customWidth="1"/>
    <col min="12813" max="12813" width="6.875" style="174" customWidth="1"/>
    <col min="12814" max="12815" width="6.75" style="174" bestFit="1" customWidth="1"/>
    <col min="12816" max="12816" width="11.875" style="174" customWidth="1"/>
    <col min="12817" max="12817" width="8.375" style="174" bestFit="1" customWidth="1"/>
    <col min="12818" max="13056" width="9" style="174"/>
    <col min="13057" max="13057" width="35.75" style="174" bestFit="1" customWidth="1"/>
    <col min="13058" max="13058" width="13.375" style="174" bestFit="1" customWidth="1"/>
    <col min="13059" max="13060" width="10.375" style="174" bestFit="1" customWidth="1"/>
    <col min="13061" max="13061" width="10.75" style="174" bestFit="1" customWidth="1"/>
    <col min="13062" max="13062" width="9.375" style="174" bestFit="1" customWidth="1"/>
    <col min="13063" max="13063" width="17.375" style="174" customWidth="1"/>
    <col min="13064" max="13064" width="9.25" style="174" bestFit="1" customWidth="1"/>
    <col min="13065" max="13065" width="16" style="174" bestFit="1" customWidth="1"/>
    <col min="13066" max="13066" width="9.375" style="174" bestFit="1" customWidth="1"/>
    <col min="13067" max="13067" width="16" style="174" bestFit="1" customWidth="1"/>
    <col min="13068" max="13068" width="13.125" style="174" customWidth="1"/>
    <col min="13069" max="13069" width="6.875" style="174" customWidth="1"/>
    <col min="13070" max="13071" width="6.75" style="174" bestFit="1" customWidth="1"/>
    <col min="13072" max="13072" width="11.875" style="174" customWidth="1"/>
    <col min="13073" max="13073" width="8.375" style="174" bestFit="1" customWidth="1"/>
    <col min="13074" max="13312" width="9" style="174"/>
    <col min="13313" max="13313" width="35.75" style="174" bestFit="1" customWidth="1"/>
    <col min="13314" max="13314" width="13.375" style="174" bestFit="1" customWidth="1"/>
    <col min="13315" max="13316" width="10.375" style="174" bestFit="1" customWidth="1"/>
    <col min="13317" max="13317" width="10.75" style="174" bestFit="1" customWidth="1"/>
    <col min="13318" max="13318" width="9.375" style="174" bestFit="1" customWidth="1"/>
    <col min="13319" max="13319" width="17.375" style="174" customWidth="1"/>
    <col min="13320" max="13320" width="9.25" style="174" bestFit="1" customWidth="1"/>
    <col min="13321" max="13321" width="16" style="174" bestFit="1" customWidth="1"/>
    <col min="13322" max="13322" width="9.375" style="174" bestFit="1" customWidth="1"/>
    <col min="13323" max="13323" width="16" style="174" bestFit="1" customWidth="1"/>
    <col min="13324" max="13324" width="13.125" style="174" customWidth="1"/>
    <col min="13325" max="13325" width="6.875" style="174" customWidth="1"/>
    <col min="13326" max="13327" width="6.75" style="174" bestFit="1" customWidth="1"/>
    <col min="13328" max="13328" width="11.875" style="174" customWidth="1"/>
    <col min="13329" max="13329" width="8.375" style="174" bestFit="1" customWidth="1"/>
    <col min="13330" max="13568" width="9" style="174"/>
    <col min="13569" max="13569" width="35.75" style="174" bestFit="1" customWidth="1"/>
    <col min="13570" max="13570" width="13.375" style="174" bestFit="1" customWidth="1"/>
    <col min="13571" max="13572" width="10.375" style="174" bestFit="1" customWidth="1"/>
    <col min="13573" max="13573" width="10.75" style="174" bestFit="1" customWidth="1"/>
    <col min="13574" max="13574" width="9.375" style="174" bestFit="1" customWidth="1"/>
    <col min="13575" max="13575" width="17.375" style="174" customWidth="1"/>
    <col min="13576" max="13576" width="9.25" style="174" bestFit="1" customWidth="1"/>
    <col min="13577" max="13577" width="16" style="174" bestFit="1" customWidth="1"/>
    <col min="13578" max="13578" width="9.375" style="174" bestFit="1" customWidth="1"/>
    <col min="13579" max="13579" width="16" style="174" bestFit="1" customWidth="1"/>
    <col min="13580" max="13580" width="13.125" style="174" customWidth="1"/>
    <col min="13581" max="13581" width="6.875" style="174" customWidth="1"/>
    <col min="13582" max="13583" width="6.75" style="174" bestFit="1" customWidth="1"/>
    <col min="13584" max="13584" width="11.875" style="174" customWidth="1"/>
    <col min="13585" max="13585" width="8.375" style="174" bestFit="1" customWidth="1"/>
    <col min="13586" max="13824" width="9" style="174"/>
    <col min="13825" max="13825" width="35.75" style="174" bestFit="1" customWidth="1"/>
    <col min="13826" max="13826" width="13.375" style="174" bestFit="1" customWidth="1"/>
    <col min="13827" max="13828" width="10.375" style="174" bestFit="1" customWidth="1"/>
    <col min="13829" max="13829" width="10.75" style="174" bestFit="1" customWidth="1"/>
    <col min="13830" max="13830" width="9.375" style="174" bestFit="1" customWidth="1"/>
    <col min="13831" max="13831" width="17.375" style="174" customWidth="1"/>
    <col min="13832" max="13832" width="9.25" style="174" bestFit="1" customWidth="1"/>
    <col min="13833" max="13833" width="16" style="174" bestFit="1" customWidth="1"/>
    <col min="13834" max="13834" width="9.375" style="174" bestFit="1" customWidth="1"/>
    <col min="13835" max="13835" width="16" style="174" bestFit="1" customWidth="1"/>
    <col min="13836" max="13836" width="13.125" style="174" customWidth="1"/>
    <col min="13837" max="13837" width="6.875" style="174" customWidth="1"/>
    <col min="13838" max="13839" width="6.75" style="174" bestFit="1" customWidth="1"/>
    <col min="13840" max="13840" width="11.875" style="174" customWidth="1"/>
    <col min="13841" max="13841" width="8.375" style="174" bestFit="1" customWidth="1"/>
    <col min="13842" max="14080" width="9" style="174"/>
    <col min="14081" max="14081" width="35.75" style="174" bestFit="1" customWidth="1"/>
    <col min="14082" max="14082" width="13.375" style="174" bestFit="1" customWidth="1"/>
    <col min="14083" max="14084" width="10.375" style="174" bestFit="1" customWidth="1"/>
    <col min="14085" max="14085" width="10.75" style="174" bestFit="1" customWidth="1"/>
    <col min="14086" max="14086" width="9.375" style="174" bestFit="1" customWidth="1"/>
    <col min="14087" max="14087" width="17.375" style="174" customWidth="1"/>
    <col min="14088" max="14088" width="9.25" style="174" bestFit="1" customWidth="1"/>
    <col min="14089" max="14089" width="16" style="174" bestFit="1" customWidth="1"/>
    <col min="14090" max="14090" width="9.375" style="174" bestFit="1" customWidth="1"/>
    <col min="14091" max="14091" width="16" style="174" bestFit="1" customWidth="1"/>
    <col min="14092" max="14092" width="13.125" style="174" customWidth="1"/>
    <col min="14093" max="14093" width="6.875" style="174" customWidth="1"/>
    <col min="14094" max="14095" width="6.75" style="174" bestFit="1" customWidth="1"/>
    <col min="14096" max="14096" width="11.875" style="174" customWidth="1"/>
    <col min="14097" max="14097" width="8.375" style="174" bestFit="1" customWidth="1"/>
    <col min="14098" max="14336" width="9" style="174"/>
    <col min="14337" max="14337" width="35.75" style="174" bestFit="1" customWidth="1"/>
    <col min="14338" max="14338" width="13.375" style="174" bestFit="1" customWidth="1"/>
    <col min="14339" max="14340" width="10.375" style="174" bestFit="1" customWidth="1"/>
    <col min="14341" max="14341" width="10.75" style="174" bestFit="1" customWidth="1"/>
    <col min="14342" max="14342" width="9.375" style="174" bestFit="1" customWidth="1"/>
    <col min="14343" max="14343" width="17.375" style="174" customWidth="1"/>
    <col min="14344" max="14344" width="9.25" style="174" bestFit="1" customWidth="1"/>
    <col min="14345" max="14345" width="16" style="174" bestFit="1" customWidth="1"/>
    <col min="14346" max="14346" width="9.375" style="174" bestFit="1" customWidth="1"/>
    <col min="14347" max="14347" width="16" style="174" bestFit="1" customWidth="1"/>
    <col min="14348" max="14348" width="13.125" style="174" customWidth="1"/>
    <col min="14349" max="14349" width="6.875" style="174" customWidth="1"/>
    <col min="14350" max="14351" width="6.75" style="174" bestFit="1" customWidth="1"/>
    <col min="14352" max="14352" width="11.875" style="174" customWidth="1"/>
    <col min="14353" max="14353" width="8.375" style="174" bestFit="1" customWidth="1"/>
    <col min="14354" max="14592" width="9" style="174"/>
    <col min="14593" max="14593" width="35.75" style="174" bestFit="1" customWidth="1"/>
    <col min="14594" max="14594" width="13.375" style="174" bestFit="1" customWidth="1"/>
    <col min="14595" max="14596" width="10.375" style="174" bestFit="1" customWidth="1"/>
    <col min="14597" max="14597" width="10.75" style="174" bestFit="1" customWidth="1"/>
    <col min="14598" max="14598" width="9.375" style="174" bestFit="1" customWidth="1"/>
    <col min="14599" max="14599" width="17.375" style="174" customWidth="1"/>
    <col min="14600" max="14600" width="9.25" style="174" bestFit="1" customWidth="1"/>
    <col min="14601" max="14601" width="16" style="174" bestFit="1" customWidth="1"/>
    <col min="14602" max="14602" width="9.375" style="174" bestFit="1" customWidth="1"/>
    <col min="14603" max="14603" width="16" style="174" bestFit="1" customWidth="1"/>
    <col min="14604" max="14604" width="13.125" style="174" customWidth="1"/>
    <col min="14605" max="14605" width="6.875" style="174" customWidth="1"/>
    <col min="14606" max="14607" width="6.75" style="174" bestFit="1" customWidth="1"/>
    <col min="14608" max="14608" width="11.875" style="174" customWidth="1"/>
    <col min="14609" max="14609" width="8.375" style="174" bestFit="1" customWidth="1"/>
    <col min="14610" max="14848" width="9" style="174"/>
    <col min="14849" max="14849" width="35.75" style="174" bestFit="1" customWidth="1"/>
    <col min="14850" max="14850" width="13.375" style="174" bestFit="1" customWidth="1"/>
    <col min="14851" max="14852" width="10.375" style="174" bestFit="1" customWidth="1"/>
    <col min="14853" max="14853" width="10.75" style="174" bestFit="1" customWidth="1"/>
    <col min="14854" max="14854" width="9.375" style="174" bestFit="1" customWidth="1"/>
    <col min="14855" max="14855" width="17.375" style="174" customWidth="1"/>
    <col min="14856" max="14856" width="9.25" style="174" bestFit="1" customWidth="1"/>
    <col min="14857" max="14857" width="16" style="174" bestFit="1" customWidth="1"/>
    <col min="14858" max="14858" width="9.375" style="174" bestFit="1" customWidth="1"/>
    <col min="14859" max="14859" width="16" style="174" bestFit="1" customWidth="1"/>
    <col min="14860" max="14860" width="13.125" style="174" customWidth="1"/>
    <col min="14861" max="14861" width="6.875" style="174" customWidth="1"/>
    <col min="14862" max="14863" width="6.75" style="174" bestFit="1" customWidth="1"/>
    <col min="14864" max="14864" width="11.875" style="174" customWidth="1"/>
    <col min="14865" max="14865" width="8.375" style="174" bestFit="1" customWidth="1"/>
    <col min="14866" max="15104" width="9" style="174"/>
    <col min="15105" max="15105" width="35.75" style="174" bestFit="1" customWidth="1"/>
    <col min="15106" max="15106" width="13.375" style="174" bestFit="1" customWidth="1"/>
    <col min="15107" max="15108" width="10.375" style="174" bestFit="1" customWidth="1"/>
    <col min="15109" max="15109" width="10.75" style="174" bestFit="1" customWidth="1"/>
    <col min="15110" max="15110" width="9.375" style="174" bestFit="1" customWidth="1"/>
    <col min="15111" max="15111" width="17.375" style="174" customWidth="1"/>
    <col min="15112" max="15112" width="9.25" style="174" bestFit="1" customWidth="1"/>
    <col min="15113" max="15113" width="16" style="174" bestFit="1" customWidth="1"/>
    <col min="15114" max="15114" width="9.375" style="174" bestFit="1" customWidth="1"/>
    <col min="15115" max="15115" width="16" style="174" bestFit="1" customWidth="1"/>
    <col min="15116" max="15116" width="13.125" style="174" customWidth="1"/>
    <col min="15117" max="15117" width="6.875" style="174" customWidth="1"/>
    <col min="15118" max="15119" width="6.75" style="174" bestFit="1" customWidth="1"/>
    <col min="15120" max="15120" width="11.875" style="174" customWidth="1"/>
    <col min="15121" max="15121" width="8.375" style="174" bestFit="1" customWidth="1"/>
    <col min="15122" max="15360" width="9" style="174"/>
    <col min="15361" max="15361" width="35.75" style="174" bestFit="1" customWidth="1"/>
    <col min="15362" max="15362" width="13.375" style="174" bestFit="1" customWidth="1"/>
    <col min="15363" max="15364" width="10.375" style="174" bestFit="1" customWidth="1"/>
    <col min="15365" max="15365" width="10.75" style="174" bestFit="1" customWidth="1"/>
    <col min="15366" max="15366" width="9.375" style="174" bestFit="1" customWidth="1"/>
    <col min="15367" max="15367" width="17.375" style="174" customWidth="1"/>
    <col min="15368" max="15368" width="9.25" style="174" bestFit="1" customWidth="1"/>
    <col min="15369" max="15369" width="16" style="174" bestFit="1" customWidth="1"/>
    <col min="15370" max="15370" width="9.375" style="174" bestFit="1" customWidth="1"/>
    <col min="15371" max="15371" width="16" style="174" bestFit="1" customWidth="1"/>
    <col min="15372" max="15372" width="13.125" style="174" customWidth="1"/>
    <col min="15373" max="15373" width="6.875" style="174" customWidth="1"/>
    <col min="15374" max="15375" width="6.75" style="174" bestFit="1" customWidth="1"/>
    <col min="15376" max="15376" width="11.875" style="174" customWidth="1"/>
    <col min="15377" max="15377" width="8.375" style="174" bestFit="1" customWidth="1"/>
    <col min="15378" max="15616" width="9" style="174"/>
    <col min="15617" max="15617" width="35.75" style="174" bestFit="1" customWidth="1"/>
    <col min="15618" max="15618" width="13.375" style="174" bestFit="1" customWidth="1"/>
    <col min="15619" max="15620" width="10.375" style="174" bestFit="1" customWidth="1"/>
    <col min="15621" max="15621" width="10.75" style="174" bestFit="1" customWidth="1"/>
    <col min="15622" max="15622" width="9.375" style="174" bestFit="1" customWidth="1"/>
    <col min="15623" max="15623" width="17.375" style="174" customWidth="1"/>
    <col min="15624" max="15624" width="9.25" style="174" bestFit="1" customWidth="1"/>
    <col min="15625" max="15625" width="16" style="174" bestFit="1" customWidth="1"/>
    <col min="15626" max="15626" width="9.375" style="174" bestFit="1" customWidth="1"/>
    <col min="15627" max="15627" width="16" style="174" bestFit="1" customWidth="1"/>
    <col min="15628" max="15628" width="13.125" style="174" customWidth="1"/>
    <col min="15629" max="15629" width="6.875" style="174" customWidth="1"/>
    <col min="15630" max="15631" width="6.75" style="174" bestFit="1" customWidth="1"/>
    <col min="15632" max="15632" width="11.875" style="174" customWidth="1"/>
    <col min="15633" max="15633" width="8.375" style="174" bestFit="1" customWidth="1"/>
    <col min="15634" max="15872" width="9" style="174"/>
    <col min="15873" max="15873" width="35.75" style="174" bestFit="1" customWidth="1"/>
    <col min="15874" max="15874" width="13.375" style="174" bestFit="1" customWidth="1"/>
    <col min="15875" max="15876" width="10.375" style="174" bestFit="1" customWidth="1"/>
    <col min="15877" max="15877" width="10.75" style="174" bestFit="1" customWidth="1"/>
    <col min="15878" max="15878" width="9.375" style="174" bestFit="1" customWidth="1"/>
    <col min="15879" max="15879" width="17.375" style="174" customWidth="1"/>
    <col min="15880" max="15880" width="9.25" style="174" bestFit="1" customWidth="1"/>
    <col min="15881" max="15881" width="16" style="174" bestFit="1" customWidth="1"/>
    <col min="15882" max="15882" width="9.375" style="174" bestFit="1" customWidth="1"/>
    <col min="15883" max="15883" width="16" style="174" bestFit="1" customWidth="1"/>
    <col min="15884" max="15884" width="13.125" style="174" customWidth="1"/>
    <col min="15885" max="15885" width="6.875" style="174" customWidth="1"/>
    <col min="15886" max="15887" width="6.75" style="174" bestFit="1" customWidth="1"/>
    <col min="15888" max="15888" width="11.875" style="174" customWidth="1"/>
    <col min="15889" max="15889" width="8.375" style="174" bestFit="1" customWidth="1"/>
    <col min="15890" max="16128" width="9" style="174"/>
    <col min="16129" max="16129" width="35.75" style="174" bestFit="1" customWidth="1"/>
    <col min="16130" max="16130" width="13.375" style="174" bestFit="1" customWidth="1"/>
    <col min="16131" max="16132" width="10.375" style="174" bestFit="1" customWidth="1"/>
    <col min="16133" max="16133" width="10.75" style="174" bestFit="1" customWidth="1"/>
    <col min="16134" max="16134" width="9.375" style="174" bestFit="1" customWidth="1"/>
    <col min="16135" max="16135" width="17.375" style="174" customWidth="1"/>
    <col min="16136" max="16136" width="9.25" style="174" bestFit="1" customWidth="1"/>
    <col min="16137" max="16137" width="16" style="174" bestFit="1" customWidth="1"/>
    <col min="16138" max="16138" width="9.375" style="174" bestFit="1" customWidth="1"/>
    <col min="16139" max="16139" width="16" style="174" bestFit="1" customWidth="1"/>
    <col min="16140" max="16140" width="13.125" style="174" customWidth="1"/>
    <col min="16141" max="16141" width="6.875" style="174" customWidth="1"/>
    <col min="16142" max="16143" width="6.75" style="174" bestFit="1" customWidth="1"/>
    <col min="16144" max="16144" width="11.875" style="174" customWidth="1"/>
    <col min="16145" max="16145" width="8.375" style="174" bestFit="1" customWidth="1"/>
    <col min="16146" max="16384" width="9" style="174"/>
  </cols>
  <sheetData>
    <row r="1" spans="1:17" ht="29.25" x14ac:dyDescent="0.25">
      <c r="A1" s="341" t="s">
        <v>2888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</row>
    <row r="2" spans="1:17" s="175" customFormat="1" ht="24" x14ac:dyDescent="0.2">
      <c r="A2" s="342" t="s">
        <v>0</v>
      </c>
      <c r="B2" s="344" t="s">
        <v>1898</v>
      </c>
      <c r="C2" s="346" t="s">
        <v>1</v>
      </c>
      <c r="D2" s="347"/>
      <c r="E2" s="348"/>
      <c r="F2" s="349" t="s">
        <v>3</v>
      </c>
      <c r="G2" s="350"/>
      <c r="H2" s="350"/>
      <c r="I2" s="350"/>
      <c r="J2" s="350"/>
      <c r="K2" s="351"/>
      <c r="L2" s="352" t="s">
        <v>4</v>
      </c>
      <c r="M2" s="354" t="s">
        <v>5</v>
      </c>
      <c r="N2" s="355"/>
      <c r="O2" s="356"/>
      <c r="P2" s="360" t="s">
        <v>6</v>
      </c>
      <c r="Q2" s="360" t="s">
        <v>9</v>
      </c>
    </row>
    <row r="3" spans="1:17" s="175" customFormat="1" ht="24" x14ac:dyDescent="0.2">
      <c r="A3" s="342"/>
      <c r="B3" s="344"/>
      <c r="C3" s="362" t="s">
        <v>2</v>
      </c>
      <c r="D3" s="363"/>
      <c r="E3" s="364"/>
      <c r="F3" s="337" t="s">
        <v>10</v>
      </c>
      <c r="G3" s="338"/>
      <c r="H3" s="337" t="s">
        <v>11</v>
      </c>
      <c r="I3" s="338"/>
      <c r="J3" s="337" t="s">
        <v>12</v>
      </c>
      <c r="K3" s="338"/>
      <c r="L3" s="352"/>
      <c r="M3" s="357"/>
      <c r="N3" s="358"/>
      <c r="O3" s="359"/>
      <c r="P3" s="360"/>
      <c r="Q3" s="360"/>
    </row>
    <row r="4" spans="1:17" s="175" customFormat="1" ht="24" x14ac:dyDescent="0.2">
      <c r="A4" s="343"/>
      <c r="B4" s="345"/>
      <c r="C4" s="176" t="s">
        <v>10</v>
      </c>
      <c r="D4" s="176" t="s">
        <v>11</v>
      </c>
      <c r="E4" s="176" t="s">
        <v>12</v>
      </c>
      <c r="F4" s="177" t="s">
        <v>13</v>
      </c>
      <c r="G4" s="177" t="s">
        <v>14</v>
      </c>
      <c r="H4" s="177" t="s">
        <v>13</v>
      </c>
      <c r="I4" s="178" t="s">
        <v>14</v>
      </c>
      <c r="J4" s="177" t="s">
        <v>13</v>
      </c>
      <c r="K4" s="178" t="s">
        <v>14</v>
      </c>
      <c r="L4" s="353"/>
      <c r="M4" s="179" t="s">
        <v>10</v>
      </c>
      <c r="N4" s="179" t="s">
        <v>11</v>
      </c>
      <c r="O4" s="179" t="s">
        <v>12</v>
      </c>
      <c r="P4" s="361"/>
      <c r="Q4" s="361"/>
    </row>
    <row r="5" spans="1:17" s="183" customFormat="1" ht="27" x14ac:dyDescent="0.6">
      <c r="A5" s="180" t="s">
        <v>1897</v>
      </c>
      <c r="B5" s="181"/>
      <c r="C5" s="181"/>
      <c r="D5" s="181"/>
      <c r="E5" s="181"/>
      <c r="F5" s="181"/>
      <c r="G5" s="182">
        <v>17258.45</v>
      </c>
      <c r="H5" s="181"/>
      <c r="I5" s="182">
        <v>15875.15</v>
      </c>
      <c r="J5" s="181"/>
      <c r="K5" s="182">
        <v>16567.14</v>
      </c>
      <c r="L5" s="181">
        <v>620.5</v>
      </c>
      <c r="M5" s="181">
        <v>27.81</v>
      </c>
      <c r="N5" s="181">
        <v>25.58</v>
      </c>
      <c r="O5" s="181">
        <v>26.7</v>
      </c>
      <c r="P5" s="181"/>
      <c r="Q5" s="181"/>
    </row>
    <row r="6" spans="1:17" s="183" customFormat="1" ht="48" x14ac:dyDescent="0.55000000000000004">
      <c r="A6" s="184"/>
      <c r="B6" s="185" t="s">
        <v>17</v>
      </c>
      <c r="C6" s="186">
        <v>292722</v>
      </c>
      <c r="D6" s="186">
        <v>270019</v>
      </c>
      <c r="E6" s="186">
        <v>562741</v>
      </c>
      <c r="F6" s="187">
        <v>16262.36</v>
      </c>
      <c r="G6" s="187">
        <v>16262.36</v>
      </c>
      <c r="H6" s="187">
        <v>15001.3</v>
      </c>
      <c r="I6" s="187">
        <v>15001.3</v>
      </c>
      <c r="J6" s="187">
        <v>15631.59</v>
      </c>
      <c r="K6" s="187">
        <v>15631.59</v>
      </c>
      <c r="L6" s="188"/>
      <c r="M6" s="189"/>
      <c r="N6" s="189"/>
      <c r="O6" s="189"/>
      <c r="P6" s="190"/>
      <c r="Q6" s="190"/>
    </row>
    <row r="7" spans="1:17" s="183" customFormat="1" ht="24" x14ac:dyDescent="0.55000000000000004">
      <c r="A7" s="184"/>
      <c r="B7" s="185" t="s">
        <v>89</v>
      </c>
      <c r="C7" s="186">
        <v>4060</v>
      </c>
      <c r="D7" s="186">
        <v>3056</v>
      </c>
      <c r="E7" s="186">
        <v>7116</v>
      </c>
      <c r="F7" s="191">
        <v>338.29</v>
      </c>
      <c r="G7" s="191">
        <v>657.6</v>
      </c>
      <c r="H7" s="191">
        <v>254.63</v>
      </c>
      <c r="I7" s="191">
        <v>537.36</v>
      </c>
      <c r="J7" s="191">
        <v>296.83</v>
      </c>
      <c r="K7" s="191">
        <v>597.89</v>
      </c>
      <c r="L7" s="188"/>
      <c r="M7" s="189"/>
      <c r="N7" s="189"/>
      <c r="O7" s="189"/>
      <c r="P7" s="190"/>
      <c r="Q7" s="190"/>
    </row>
    <row r="8" spans="1:17" s="183" customFormat="1" ht="24" x14ac:dyDescent="0.55000000000000004">
      <c r="A8" s="184"/>
      <c r="B8" s="185" t="s">
        <v>93</v>
      </c>
      <c r="C8" s="186">
        <v>2143</v>
      </c>
      <c r="D8" s="186">
        <v>2091</v>
      </c>
      <c r="E8" s="186">
        <v>4234</v>
      </c>
      <c r="F8" s="191">
        <v>178.52</v>
      </c>
      <c r="G8" s="191">
        <v>338.49</v>
      </c>
      <c r="H8" s="191">
        <v>174.2</v>
      </c>
      <c r="I8" s="191">
        <v>336.48</v>
      </c>
      <c r="J8" s="191">
        <v>176.52</v>
      </c>
      <c r="K8" s="191">
        <v>337.67</v>
      </c>
      <c r="L8" s="188"/>
      <c r="M8" s="189"/>
      <c r="N8" s="189"/>
      <c r="O8" s="189"/>
      <c r="P8" s="190"/>
      <c r="Q8" s="190"/>
    </row>
    <row r="9" spans="1:17" s="183" customFormat="1" ht="24" x14ac:dyDescent="0.55000000000000004">
      <c r="A9" s="192" t="s">
        <v>1896</v>
      </c>
      <c r="B9" s="193"/>
      <c r="C9" s="194">
        <f>+C10</f>
        <v>4712</v>
      </c>
      <c r="D9" s="194">
        <f>+D10</f>
        <v>5158</v>
      </c>
      <c r="E9" s="194">
        <f>+E10</f>
        <v>9870</v>
      </c>
      <c r="F9" s="195"/>
      <c r="G9" s="195">
        <f>+G10</f>
        <v>280.62</v>
      </c>
      <c r="H9" s="195"/>
      <c r="I9" s="195">
        <f>+I10</f>
        <v>307.86</v>
      </c>
      <c r="J9" s="195"/>
      <c r="K9" s="195">
        <f>+K10</f>
        <v>294.32</v>
      </c>
      <c r="L9" s="196">
        <v>18</v>
      </c>
      <c r="M9" s="197">
        <f>+M10</f>
        <v>15.59</v>
      </c>
      <c r="N9" s="197">
        <f>+N10</f>
        <v>17.100000000000001</v>
      </c>
      <c r="O9" s="197">
        <f>+O10</f>
        <v>16.350000000000001</v>
      </c>
      <c r="P9" s="198">
        <v>20</v>
      </c>
      <c r="Q9" s="199">
        <f>+Q10</f>
        <v>5.5555555555555552E-2</v>
      </c>
    </row>
    <row r="10" spans="1:17" s="183" customFormat="1" ht="24" x14ac:dyDescent="0.55000000000000004">
      <c r="A10" s="200" t="s">
        <v>880</v>
      </c>
      <c r="B10" s="201"/>
      <c r="C10" s="202">
        <v>4712</v>
      </c>
      <c r="D10" s="202">
        <v>5158</v>
      </c>
      <c r="E10" s="202">
        <v>9870</v>
      </c>
      <c r="F10" s="203"/>
      <c r="G10" s="203">
        <v>280.62</v>
      </c>
      <c r="H10" s="203"/>
      <c r="I10" s="203">
        <v>307.86</v>
      </c>
      <c r="J10" s="203"/>
      <c r="K10" s="203">
        <v>294.32</v>
      </c>
      <c r="L10" s="204">
        <v>18</v>
      </c>
      <c r="M10" s="205">
        <v>15.59</v>
      </c>
      <c r="N10" s="205">
        <v>17.100000000000001</v>
      </c>
      <c r="O10" s="205">
        <v>16.350000000000001</v>
      </c>
      <c r="P10" s="206">
        <v>20</v>
      </c>
      <c r="Q10" s="207">
        <v>5.5555555555555552E-2</v>
      </c>
    </row>
    <row r="11" spans="1:17" ht="24" x14ac:dyDescent="0.55000000000000004">
      <c r="A11" s="208"/>
      <c r="B11" s="209" t="s">
        <v>17</v>
      </c>
      <c r="C11" s="210">
        <v>4542</v>
      </c>
      <c r="D11" s="210">
        <v>5032</v>
      </c>
      <c r="E11" s="210">
        <v>9574</v>
      </c>
      <c r="F11" s="211">
        <v>252.3</v>
      </c>
      <c r="G11" s="211">
        <v>252.3</v>
      </c>
      <c r="H11" s="211">
        <v>279.54000000000002</v>
      </c>
      <c r="I11" s="211">
        <v>279.54000000000002</v>
      </c>
      <c r="J11" s="211">
        <v>266</v>
      </c>
      <c r="K11" s="212">
        <v>266</v>
      </c>
      <c r="L11" s="213"/>
      <c r="M11" s="214"/>
      <c r="N11" s="214"/>
      <c r="O11" s="214"/>
      <c r="P11" s="215"/>
      <c r="Q11" s="215"/>
    </row>
    <row r="12" spans="1:17" ht="24" x14ac:dyDescent="0.55000000000000004">
      <c r="A12" s="208"/>
      <c r="B12" s="209" t="s">
        <v>89</v>
      </c>
      <c r="C12" s="216">
        <v>92</v>
      </c>
      <c r="D12" s="216">
        <v>72</v>
      </c>
      <c r="E12" s="216">
        <v>164</v>
      </c>
      <c r="F12" s="211">
        <v>7.67</v>
      </c>
      <c r="G12" s="211">
        <v>15.34</v>
      </c>
      <c r="H12" s="212">
        <v>6</v>
      </c>
      <c r="I12" s="211">
        <v>15.34</v>
      </c>
      <c r="J12" s="211">
        <v>6.83</v>
      </c>
      <c r="K12" s="211">
        <v>15.34</v>
      </c>
      <c r="L12" s="213"/>
      <c r="M12" s="214"/>
      <c r="N12" s="214"/>
      <c r="O12" s="214"/>
      <c r="P12" s="215"/>
      <c r="Q12" s="215"/>
    </row>
    <row r="13" spans="1:17" ht="24" x14ac:dyDescent="0.55000000000000004">
      <c r="A13" s="208"/>
      <c r="B13" s="209" t="s">
        <v>93</v>
      </c>
      <c r="C13" s="216">
        <v>78</v>
      </c>
      <c r="D13" s="216">
        <v>54</v>
      </c>
      <c r="E13" s="216">
        <v>132</v>
      </c>
      <c r="F13" s="211">
        <v>6.49</v>
      </c>
      <c r="G13" s="211">
        <v>12.98</v>
      </c>
      <c r="H13" s="211">
        <v>4.49</v>
      </c>
      <c r="I13" s="211">
        <v>12.98</v>
      </c>
      <c r="J13" s="212">
        <v>5.5</v>
      </c>
      <c r="K13" s="211">
        <v>12.98</v>
      </c>
      <c r="L13" s="213"/>
      <c r="M13" s="214"/>
      <c r="N13" s="214"/>
      <c r="O13" s="214"/>
      <c r="P13" s="215"/>
      <c r="Q13" s="215"/>
    </row>
    <row r="14" spans="1:17" s="183" customFormat="1" ht="24" x14ac:dyDescent="0.55000000000000004">
      <c r="A14" s="192" t="s">
        <v>1895</v>
      </c>
      <c r="B14" s="193"/>
      <c r="C14" s="194">
        <f>+C15</f>
        <v>43512</v>
      </c>
      <c r="D14" s="194">
        <f>+D15</f>
        <v>47769</v>
      </c>
      <c r="E14" s="194">
        <f>+E15</f>
        <v>91281</v>
      </c>
      <c r="F14" s="195"/>
      <c r="G14" s="217">
        <f>+G15</f>
        <v>2425.65</v>
      </c>
      <c r="H14" s="195"/>
      <c r="I14" s="217">
        <f>+I15</f>
        <v>2659.93</v>
      </c>
      <c r="J14" s="195"/>
      <c r="K14" s="217">
        <f>+K15</f>
        <v>2542.69</v>
      </c>
      <c r="L14" s="196">
        <v>42</v>
      </c>
      <c r="M14" s="197">
        <f>+M15</f>
        <v>57.75</v>
      </c>
      <c r="N14" s="197">
        <f>+N15</f>
        <v>63.33</v>
      </c>
      <c r="O14" s="197">
        <f>+O15</f>
        <v>60.54</v>
      </c>
      <c r="P14" s="198">
        <v>25</v>
      </c>
      <c r="Q14" s="199">
        <f>+Q15</f>
        <v>5.9027777777777776E-2</v>
      </c>
    </row>
    <row r="15" spans="1:17" s="183" customFormat="1" ht="24" x14ac:dyDescent="0.55000000000000004">
      <c r="A15" s="200" t="s">
        <v>16</v>
      </c>
      <c r="B15" s="201"/>
      <c r="C15" s="202">
        <v>43512</v>
      </c>
      <c r="D15" s="202">
        <v>47769</v>
      </c>
      <c r="E15" s="202">
        <v>91281</v>
      </c>
      <c r="F15" s="203"/>
      <c r="G15" s="218">
        <v>2425.65</v>
      </c>
      <c r="H15" s="203"/>
      <c r="I15" s="218">
        <v>2659.93</v>
      </c>
      <c r="J15" s="203"/>
      <c r="K15" s="218">
        <v>2542.69</v>
      </c>
      <c r="L15" s="204">
        <v>42</v>
      </c>
      <c r="M15" s="205">
        <v>57.75</v>
      </c>
      <c r="N15" s="205">
        <v>63.33</v>
      </c>
      <c r="O15" s="205">
        <v>60.54</v>
      </c>
      <c r="P15" s="206">
        <v>25</v>
      </c>
      <c r="Q15" s="207">
        <v>5.9027777777777776E-2</v>
      </c>
    </row>
    <row r="16" spans="1:17" ht="24" x14ac:dyDescent="0.55000000000000004">
      <c r="A16" s="208"/>
      <c r="B16" s="209" t="s">
        <v>17</v>
      </c>
      <c r="C16" s="210">
        <v>43424</v>
      </c>
      <c r="D16" s="210">
        <v>47705</v>
      </c>
      <c r="E16" s="210">
        <v>91129</v>
      </c>
      <c r="F16" s="219">
        <v>2412.44</v>
      </c>
      <c r="G16" s="219">
        <v>2412.44</v>
      </c>
      <c r="H16" s="219">
        <v>2650.32</v>
      </c>
      <c r="I16" s="219">
        <v>2650.32</v>
      </c>
      <c r="J16" s="219">
        <v>2531.31</v>
      </c>
      <c r="K16" s="219">
        <v>2531.31</v>
      </c>
      <c r="L16" s="213"/>
      <c r="M16" s="214"/>
      <c r="N16" s="214"/>
      <c r="O16" s="214"/>
      <c r="P16" s="215"/>
      <c r="Q16" s="215"/>
    </row>
    <row r="17" spans="1:17" ht="24" x14ac:dyDescent="0.55000000000000004">
      <c r="A17" s="208"/>
      <c r="B17" s="209" t="s">
        <v>93</v>
      </c>
      <c r="C17" s="216">
        <v>88</v>
      </c>
      <c r="D17" s="216">
        <v>64</v>
      </c>
      <c r="E17" s="216">
        <v>152</v>
      </c>
      <c r="F17" s="211">
        <v>7.34</v>
      </c>
      <c r="G17" s="211">
        <v>13.21</v>
      </c>
      <c r="H17" s="211">
        <v>5.34</v>
      </c>
      <c r="I17" s="211">
        <v>9.61</v>
      </c>
      <c r="J17" s="211">
        <v>6.32</v>
      </c>
      <c r="K17" s="211">
        <v>11.38</v>
      </c>
      <c r="L17" s="213"/>
      <c r="M17" s="214"/>
      <c r="N17" s="214"/>
      <c r="O17" s="214"/>
      <c r="P17" s="215"/>
      <c r="Q17" s="215"/>
    </row>
    <row r="18" spans="1:17" s="183" customFormat="1" ht="24" x14ac:dyDescent="0.55000000000000004">
      <c r="A18" s="192" t="s">
        <v>881</v>
      </c>
      <c r="B18" s="193"/>
      <c r="C18" s="194">
        <f>+C19</f>
        <v>27320</v>
      </c>
      <c r="D18" s="194">
        <f>+D19</f>
        <v>26385</v>
      </c>
      <c r="E18" s="194">
        <f>+E19</f>
        <v>53705</v>
      </c>
      <c r="F18" s="195"/>
      <c r="G18" s="217">
        <f>+G19</f>
        <v>1649.56</v>
      </c>
      <c r="H18" s="195"/>
      <c r="I18" s="217">
        <f>+I19</f>
        <v>1613.87</v>
      </c>
      <c r="J18" s="195"/>
      <c r="K18" s="217">
        <f>+K19</f>
        <v>1607.63</v>
      </c>
      <c r="L18" s="196">
        <v>62</v>
      </c>
      <c r="M18" s="197">
        <f>+M19</f>
        <v>26.61</v>
      </c>
      <c r="N18" s="197">
        <f>+N19</f>
        <v>26.03</v>
      </c>
      <c r="O18" s="197">
        <f>+O19</f>
        <v>26.32</v>
      </c>
      <c r="P18" s="198"/>
      <c r="Q18" s="198"/>
    </row>
    <row r="19" spans="1:17" s="183" customFormat="1" ht="24" x14ac:dyDescent="0.55000000000000004">
      <c r="A19" s="200" t="s">
        <v>880</v>
      </c>
      <c r="B19" s="201"/>
      <c r="C19" s="202">
        <v>27320</v>
      </c>
      <c r="D19" s="202">
        <v>26385</v>
      </c>
      <c r="E19" s="202">
        <v>53705</v>
      </c>
      <c r="F19" s="203"/>
      <c r="G19" s="218">
        <v>1649.56</v>
      </c>
      <c r="H19" s="203"/>
      <c r="I19" s="218">
        <v>1613.87</v>
      </c>
      <c r="J19" s="203"/>
      <c r="K19" s="218">
        <f>SUM(K20:K22)</f>
        <v>1607.63</v>
      </c>
      <c r="L19" s="204">
        <v>62</v>
      </c>
      <c r="M19" s="205">
        <v>26.61</v>
      </c>
      <c r="N19" s="205">
        <v>26.03</v>
      </c>
      <c r="O19" s="205">
        <v>26.32</v>
      </c>
      <c r="P19" s="206">
        <v>20</v>
      </c>
      <c r="Q19" s="207">
        <v>5.5555555555555552E-2</v>
      </c>
    </row>
    <row r="20" spans="1:17" ht="24" x14ac:dyDescent="0.55000000000000004">
      <c r="A20" s="208"/>
      <c r="B20" s="209" t="s">
        <v>17</v>
      </c>
      <c r="C20" s="210">
        <v>26134</v>
      </c>
      <c r="D20" s="210">
        <v>25490</v>
      </c>
      <c r="E20" s="210">
        <v>51624</v>
      </c>
      <c r="F20" s="219">
        <v>1451.92</v>
      </c>
      <c r="G20" s="219">
        <v>1451.92</v>
      </c>
      <c r="H20" s="219">
        <v>1416.23</v>
      </c>
      <c r="I20" s="219">
        <v>1416.23</v>
      </c>
      <c r="J20" s="219">
        <v>1433.93</v>
      </c>
      <c r="K20" s="219">
        <v>1433.93</v>
      </c>
      <c r="L20" s="213"/>
      <c r="M20" s="214"/>
      <c r="N20" s="214"/>
      <c r="O20" s="214"/>
      <c r="P20" s="215"/>
      <c r="Q20" s="215"/>
    </row>
    <row r="21" spans="1:17" ht="24" x14ac:dyDescent="0.55000000000000004">
      <c r="A21" s="208"/>
      <c r="B21" s="209" t="s">
        <v>89</v>
      </c>
      <c r="C21" s="216">
        <v>717</v>
      </c>
      <c r="D21" s="216">
        <v>466</v>
      </c>
      <c r="E21" s="210">
        <v>1183</v>
      </c>
      <c r="F21" s="211">
        <v>59.74</v>
      </c>
      <c r="G21" s="211">
        <f>+F21*2</f>
        <v>119.48</v>
      </c>
      <c r="H21" s="211">
        <v>38.81</v>
      </c>
      <c r="I21" s="211">
        <f>+H21*2</f>
        <v>77.62</v>
      </c>
      <c r="J21" s="211">
        <v>49.39</v>
      </c>
      <c r="K21" s="211">
        <v>98.78</v>
      </c>
      <c r="L21" s="213"/>
      <c r="M21" s="214"/>
      <c r="N21" s="214"/>
      <c r="O21" s="214"/>
      <c r="P21" s="215"/>
      <c r="Q21" s="215"/>
    </row>
    <row r="22" spans="1:17" ht="24" x14ac:dyDescent="0.55000000000000004">
      <c r="A22" s="208"/>
      <c r="B22" s="209" t="s">
        <v>93</v>
      </c>
      <c r="C22" s="216">
        <v>469</v>
      </c>
      <c r="D22" s="216">
        <v>429</v>
      </c>
      <c r="E22" s="216">
        <v>898</v>
      </c>
      <c r="F22" s="211">
        <v>39.08</v>
      </c>
      <c r="G22" s="211">
        <f>+F22*2</f>
        <v>78.16</v>
      </c>
      <c r="H22" s="211">
        <v>35.74</v>
      </c>
      <c r="I22" s="211">
        <f>+H22*2</f>
        <v>71.48</v>
      </c>
      <c r="J22" s="211">
        <v>37.46</v>
      </c>
      <c r="K22" s="211">
        <v>74.92</v>
      </c>
      <c r="L22" s="213"/>
      <c r="M22" s="214"/>
      <c r="N22" s="214"/>
      <c r="O22" s="214"/>
      <c r="P22" s="215"/>
      <c r="Q22" s="215"/>
    </row>
    <row r="23" spans="1:17" s="183" customFormat="1" ht="24" x14ac:dyDescent="0.55000000000000004">
      <c r="A23" s="192" t="s">
        <v>1604</v>
      </c>
      <c r="B23" s="193"/>
      <c r="C23" s="194">
        <f>+C24</f>
        <v>1170</v>
      </c>
      <c r="D23" s="194">
        <f>+D24</f>
        <v>789</v>
      </c>
      <c r="E23" s="194">
        <f>+E24</f>
        <v>1959</v>
      </c>
      <c r="F23" s="195"/>
      <c r="G23" s="195">
        <f>+G24</f>
        <v>65</v>
      </c>
      <c r="H23" s="195"/>
      <c r="I23" s="195">
        <f>+I24</f>
        <v>43.84</v>
      </c>
      <c r="J23" s="195"/>
      <c r="K23" s="195">
        <f>+K24</f>
        <v>54.41</v>
      </c>
      <c r="L23" s="196">
        <v>12</v>
      </c>
      <c r="M23" s="197">
        <f>+M24</f>
        <v>5.42</v>
      </c>
      <c r="N23" s="197">
        <f>+N24</f>
        <v>3.65</v>
      </c>
      <c r="O23" s="197">
        <f>+O24</f>
        <v>4.53</v>
      </c>
      <c r="P23" s="198"/>
      <c r="Q23" s="198"/>
    </row>
    <row r="24" spans="1:17" s="183" customFormat="1" ht="24" x14ac:dyDescent="0.55000000000000004">
      <c r="A24" s="200" t="s">
        <v>521</v>
      </c>
      <c r="B24" s="201"/>
      <c r="C24" s="202">
        <v>1170</v>
      </c>
      <c r="D24" s="201">
        <v>789</v>
      </c>
      <c r="E24" s="202">
        <v>1959</v>
      </c>
      <c r="F24" s="203"/>
      <c r="G24" s="203">
        <v>65</v>
      </c>
      <c r="H24" s="203"/>
      <c r="I24" s="203">
        <v>43.84</v>
      </c>
      <c r="J24" s="203"/>
      <c r="K24" s="203">
        <v>54.41</v>
      </c>
      <c r="L24" s="204">
        <v>12</v>
      </c>
      <c r="M24" s="205">
        <v>5.42</v>
      </c>
      <c r="N24" s="205">
        <v>3.65</v>
      </c>
      <c r="O24" s="205">
        <v>4.53</v>
      </c>
      <c r="P24" s="206">
        <v>8</v>
      </c>
      <c r="Q24" s="207">
        <v>4.7222222222222221E-2</v>
      </c>
    </row>
    <row r="25" spans="1:17" ht="24" x14ac:dyDescent="0.55000000000000004">
      <c r="A25" s="208"/>
      <c r="B25" s="209" t="s">
        <v>17</v>
      </c>
      <c r="C25" s="210">
        <v>1170</v>
      </c>
      <c r="D25" s="216">
        <v>789</v>
      </c>
      <c r="E25" s="210">
        <v>1959</v>
      </c>
      <c r="F25" s="211">
        <v>65</v>
      </c>
      <c r="G25" s="211">
        <v>65</v>
      </c>
      <c r="H25" s="211">
        <v>43.84</v>
      </c>
      <c r="I25" s="211">
        <v>43.84</v>
      </c>
      <c r="J25" s="211">
        <v>54.41</v>
      </c>
      <c r="K25" s="211">
        <v>54.41</v>
      </c>
      <c r="L25" s="213"/>
      <c r="M25" s="214"/>
      <c r="N25" s="214"/>
      <c r="O25" s="214"/>
      <c r="P25" s="215"/>
      <c r="Q25" s="215"/>
    </row>
    <row r="26" spans="1:17" s="183" customFormat="1" ht="24" x14ac:dyDescent="0.55000000000000004">
      <c r="A26" s="192" t="s">
        <v>15</v>
      </c>
      <c r="B26" s="193"/>
      <c r="C26" s="194">
        <f>+C27</f>
        <v>11698</v>
      </c>
      <c r="D26" s="194">
        <f>+D27</f>
        <v>14676</v>
      </c>
      <c r="E26" s="194">
        <f>+E27</f>
        <v>26374</v>
      </c>
      <c r="F26" s="195"/>
      <c r="G26" s="195">
        <f>+G27</f>
        <v>671.32</v>
      </c>
      <c r="H26" s="195"/>
      <c r="I26" s="195">
        <f>+I27</f>
        <v>833.79</v>
      </c>
      <c r="J26" s="195"/>
      <c r="K26" s="195">
        <f>+K27</f>
        <v>752.5</v>
      </c>
      <c r="L26" s="196">
        <v>17</v>
      </c>
      <c r="M26" s="197">
        <f>+M27</f>
        <v>39.49</v>
      </c>
      <c r="N26" s="197">
        <f>+N27</f>
        <v>49.05</v>
      </c>
      <c r="O26" s="197">
        <f>+O27</f>
        <v>44.26</v>
      </c>
      <c r="P26" s="198">
        <f>+P27</f>
        <v>25</v>
      </c>
      <c r="Q26" s="199">
        <f>+Q27</f>
        <v>5.9027777777777776E-2</v>
      </c>
    </row>
    <row r="27" spans="1:17" s="183" customFormat="1" ht="24" x14ac:dyDescent="0.55000000000000004">
      <c r="A27" s="200" t="s">
        <v>16</v>
      </c>
      <c r="B27" s="201"/>
      <c r="C27" s="202">
        <v>11698</v>
      </c>
      <c r="D27" s="202">
        <v>14676</v>
      </c>
      <c r="E27" s="202">
        <v>26374</v>
      </c>
      <c r="F27" s="203"/>
      <c r="G27" s="203">
        <v>671.32</v>
      </c>
      <c r="H27" s="203"/>
      <c r="I27" s="203">
        <v>833.79</v>
      </c>
      <c r="J27" s="203"/>
      <c r="K27" s="203">
        <v>752.5</v>
      </c>
      <c r="L27" s="204">
        <v>17</v>
      </c>
      <c r="M27" s="205">
        <v>39.49</v>
      </c>
      <c r="N27" s="205">
        <v>49.05</v>
      </c>
      <c r="O27" s="205">
        <v>44.26</v>
      </c>
      <c r="P27" s="206">
        <v>25</v>
      </c>
      <c r="Q27" s="207">
        <v>5.9027777777777776E-2</v>
      </c>
    </row>
    <row r="28" spans="1:17" ht="24" x14ac:dyDescent="0.55000000000000004">
      <c r="A28" s="208"/>
      <c r="B28" s="209" t="s">
        <v>17</v>
      </c>
      <c r="C28" s="210">
        <v>11471</v>
      </c>
      <c r="D28" s="210">
        <v>14481</v>
      </c>
      <c r="E28" s="210">
        <v>25952</v>
      </c>
      <c r="F28" s="211">
        <v>637.28</v>
      </c>
      <c r="G28" s="211">
        <v>637.28</v>
      </c>
      <c r="H28" s="211">
        <v>804.54</v>
      </c>
      <c r="I28" s="211">
        <v>804.54</v>
      </c>
      <c r="J28" s="211">
        <v>720.84</v>
      </c>
      <c r="K28" s="211">
        <v>720.84</v>
      </c>
      <c r="L28" s="213"/>
      <c r="M28" s="214"/>
      <c r="N28" s="214"/>
      <c r="O28" s="214"/>
      <c r="P28" s="215"/>
      <c r="Q28" s="215"/>
    </row>
    <row r="29" spans="1:17" ht="24" x14ac:dyDescent="0.55000000000000004">
      <c r="A29" s="208"/>
      <c r="B29" s="209" t="s">
        <v>89</v>
      </c>
      <c r="C29" s="216">
        <v>85</v>
      </c>
      <c r="D29" s="216">
        <v>54</v>
      </c>
      <c r="E29" s="216">
        <v>139</v>
      </c>
      <c r="F29" s="211">
        <v>7.08</v>
      </c>
      <c r="G29" s="211">
        <v>12.74</v>
      </c>
      <c r="H29" s="211">
        <v>4.5</v>
      </c>
      <c r="I29" s="211">
        <v>8.1</v>
      </c>
      <c r="J29" s="211">
        <v>5.79</v>
      </c>
      <c r="K29" s="211">
        <v>10.42</v>
      </c>
      <c r="L29" s="213"/>
      <c r="M29" s="214"/>
      <c r="N29" s="214"/>
      <c r="O29" s="214"/>
      <c r="P29" s="215"/>
      <c r="Q29" s="215"/>
    </row>
    <row r="30" spans="1:17" ht="24" x14ac:dyDescent="0.55000000000000004">
      <c r="A30" s="208"/>
      <c r="B30" s="209" t="s">
        <v>93</v>
      </c>
      <c r="C30" s="216">
        <v>142</v>
      </c>
      <c r="D30" s="216">
        <v>141</v>
      </c>
      <c r="E30" s="216">
        <v>283</v>
      </c>
      <c r="F30" s="211">
        <v>11.83</v>
      </c>
      <c r="G30" s="211">
        <v>21.29</v>
      </c>
      <c r="H30" s="211">
        <v>11.75</v>
      </c>
      <c r="I30" s="211">
        <v>21.15</v>
      </c>
      <c r="J30" s="211">
        <v>11.8</v>
      </c>
      <c r="K30" s="211">
        <v>21.24</v>
      </c>
      <c r="L30" s="213"/>
      <c r="M30" s="214"/>
      <c r="N30" s="214"/>
      <c r="O30" s="214"/>
      <c r="P30" s="215"/>
      <c r="Q30" s="215"/>
    </row>
    <row r="31" spans="1:17" s="183" customFormat="1" ht="24" x14ac:dyDescent="0.55000000000000004">
      <c r="A31" s="192" t="s">
        <v>1588</v>
      </c>
      <c r="B31" s="193"/>
      <c r="C31" s="194">
        <f>+C32+C34+C37</f>
        <v>15452</v>
      </c>
      <c r="D31" s="194">
        <f t="shared" ref="D31:O31" si="0">+D32+D34+D37</f>
        <v>13874</v>
      </c>
      <c r="E31" s="194">
        <f t="shared" si="0"/>
        <v>29326</v>
      </c>
      <c r="F31" s="195"/>
      <c r="G31" s="195">
        <f t="shared" si="0"/>
        <v>954.02</v>
      </c>
      <c r="H31" s="195"/>
      <c r="I31" s="195">
        <f t="shared" si="0"/>
        <v>837.98</v>
      </c>
      <c r="J31" s="195"/>
      <c r="K31" s="195">
        <f t="shared" si="0"/>
        <v>896</v>
      </c>
      <c r="L31" s="196">
        <v>89</v>
      </c>
      <c r="M31" s="197">
        <f t="shared" si="0"/>
        <v>21.560000000000002</v>
      </c>
      <c r="N31" s="197">
        <f t="shared" si="0"/>
        <v>19.059999999999999</v>
      </c>
      <c r="O31" s="197">
        <f t="shared" si="0"/>
        <v>20.310000000000002</v>
      </c>
      <c r="P31" s="198"/>
      <c r="Q31" s="198"/>
    </row>
    <row r="32" spans="1:17" s="183" customFormat="1" ht="24" x14ac:dyDescent="0.55000000000000004">
      <c r="A32" s="200" t="s">
        <v>880</v>
      </c>
      <c r="B32" s="201"/>
      <c r="C32" s="201">
        <v>231</v>
      </c>
      <c r="D32" s="201">
        <v>108</v>
      </c>
      <c r="E32" s="201">
        <v>339</v>
      </c>
      <c r="F32" s="203"/>
      <c r="G32" s="203">
        <v>12.83</v>
      </c>
      <c r="H32" s="203"/>
      <c r="I32" s="203">
        <v>6</v>
      </c>
      <c r="J32" s="203"/>
      <c r="K32" s="203">
        <v>9.41</v>
      </c>
      <c r="L32" s="204"/>
      <c r="M32" s="205"/>
      <c r="N32" s="205"/>
      <c r="O32" s="205"/>
      <c r="P32" s="206">
        <v>20</v>
      </c>
      <c r="Q32" s="207">
        <v>5.5555555555555552E-2</v>
      </c>
    </row>
    <row r="33" spans="1:17" ht="24" x14ac:dyDescent="0.55000000000000004">
      <c r="A33" s="208"/>
      <c r="B33" s="209" t="s">
        <v>17</v>
      </c>
      <c r="C33" s="216">
        <v>231</v>
      </c>
      <c r="D33" s="216">
        <v>108</v>
      </c>
      <c r="E33" s="216">
        <v>339</v>
      </c>
      <c r="F33" s="211">
        <v>12.83</v>
      </c>
      <c r="G33" s="211">
        <v>12.83</v>
      </c>
      <c r="H33" s="211">
        <v>6</v>
      </c>
      <c r="I33" s="211">
        <v>6</v>
      </c>
      <c r="J33" s="211">
        <v>9.41</v>
      </c>
      <c r="K33" s="211">
        <v>9.41</v>
      </c>
      <c r="L33" s="213"/>
      <c r="M33" s="214"/>
      <c r="N33" s="214"/>
      <c r="O33" s="214"/>
      <c r="P33" s="215"/>
      <c r="Q33" s="215"/>
    </row>
    <row r="34" spans="1:17" s="183" customFormat="1" ht="24" x14ac:dyDescent="0.55000000000000004">
      <c r="A34" s="200" t="s">
        <v>16</v>
      </c>
      <c r="B34" s="201"/>
      <c r="C34" s="202">
        <v>5935</v>
      </c>
      <c r="D34" s="202">
        <v>5313</v>
      </c>
      <c r="E34" s="202">
        <v>11248</v>
      </c>
      <c r="F34" s="203"/>
      <c r="G34" s="203">
        <v>337.38</v>
      </c>
      <c r="H34" s="203"/>
      <c r="I34" s="203">
        <v>295.16000000000003</v>
      </c>
      <c r="J34" s="203"/>
      <c r="K34" s="203">
        <v>316.26</v>
      </c>
      <c r="L34" s="204">
        <v>47</v>
      </c>
      <c r="M34" s="205">
        <v>7.18</v>
      </c>
      <c r="N34" s="205">
        <v>6.28</v>
      </c>
      <c r="O34" s="205">
        <v>6.73</v>
      </c>
      <c r="P34" s="206">
        <v>25</v>
      </c>
      <c r="Q34" s="207">
        <v>5.9027777777777776E-2</v>
      </c>
    </row>
    <row r="35" spans="1:17" ht="24" x14ac:dyDescent="0.55000000000000004">
      <c r="A35" s="208"/>
      <c r="B35" s="209" t="s">
        <v>17</v>
      </c>
      <c r="C35" s="210">
        <v>5854</v>
      </c>
      <c r="D35" s="210">
        <v>5313</v>
      </c>
      <c r="E35" s="210">
        <v>11167</v>
      </c>
      <c r="F35" s="211">
        <v>325.23</v>
      </c>
      <c r="G35" s="211">
        <v>325.23</v>
      </c>
      <c r="H35" s="211">
        <v>295.16000000000003</v>
      </c>
      <c r="I35" s="211">
        <v>295.16000000000003</v>
      </c>
      <c r="J35" s="211">
        <v>310.18</v>
      </c>
      <c r="K35" s="211">
        <v>310.18</v>
      </c>
      <c r="L35" s="213"/>
      <c r="M35" s="214"/>
      <c r="N35" s="214"/>
      <c r="O35" s="214"/>
      <c r="P35" s="215"/>
      <c r="Q35" s="215"/>
    </row>
    <row r="36" spans="1:17" ht="24" x14ac:dyDescent="0.55000000000000004">
      <c r="A36" s="208"/>
      <c r="B36" s="209" t="s">
        <v>89</v>
      </c>
      <c r="C36" s="216">
        <v>81</v>
      </c>
      <c r="D36" s="216"/>
      <c r="E36" s="216">
        <v>81</v>
      </c>
      <c r="F36" s="211">
        <v>6.75</v>
      </c>
      <c r="G36" s="211">
        <v>12.15</v>
      </c>
      <c r="H36" s="211"/>
      <c r="I36" s="211"/>
      <c r="J36" s="211">
        <v>3.38</v>
      </c>
      <c r="K36" s="211">
        <v>6.08</v>
      </c>
      <c r="L36" s="213"/>
      <c r="M36" s="214"/>
      <c r="N36" s="214"/>
      <c r="O36" s="214"/>
      <c r="P36" s="215"/>
      <c r="Q36" s="215"/>
    </row>
    <row r="37" spans="1:17" s="183" customFormat="1" ht="24" x14ac:dyDescent="0.55000000000000004">
      <c r="A37" s="200" t="s">
        <v>521</v>
      </c>
      <c r="B37" s="201"/>
      <c r="C37" s="202">
        <v>9286</v>
      </c>
      <c r="D37" s="202">
        <v>8453</v>
      </c>
      <c r="E37" s="202">
        <v>17739</v>
      </c>
      <c r="F37" s="203"/>
      <c r="G37" s="203">
        <v>603.80999999999995</v>
      </c>
      <c r="H37" s="203"/>
      <c r="I37" s="203">
        <v>536.82000000000005</v>
      </c>
      <c r="J37" s="203"/>
      <c r="K37" s="203">
        <v>570.33000000000004</v>
      </c>
      <c r="L37" s="204">
        <v>42</v>
      </c>
      <c r="M37" s="205">
        <v>14.38</v>
      </c>
      <c r="N37" s="205">
        <v>12.78</v>
      </c>
      <c r="O37" s="205">
        <v>13.58</v>
      </c>
      <c r="P37" s="206">
        <v>20</v>
      </c>
      <c r="Q37" s="207">
        <v>5.5555555555555552E-2</v>
      </c>
    </row>
    <row r="38" spans="1:17" ht="24" x14ac:dyDescent="0.55000000000000004">
      <c r="A38" s="208"/>
      <c r="B38" s="209" t="s">
        <v>17</v>
      </c>
      <c r="C38" s="210">
        <v>8495</v>
      </c>
      <c r="D38" s="210">
        <v>7848</v>
      </c>
      <c r="E38" s="210">
        <v>16343</v>
      </c>
      <c r="F38" s="211">
        <v>471.99</v>
      </c>
      <c r="G38" s="211">
        <v>471.99</v>
      </c>
      <c r="H38" s="211">
        <v>436</v>
      </c>
      <c r="I38" s="211">
        <v>436</v>
      </c>
      <c r="J38" s="211">
        <v>453.97</v>
      </c>
      <c r="K38" s="211">
        <v>453.97</v>
      </c>
      <c r="L38" s="213"/>
      <c r="M38" s="214"/>
      <c r="N38" s="214"/>
      <c r="O38" s="214"/>
      <c r="P38" s="215"/>
      <c r="Q38" s="215"/>
    </row>
    <row r="39" spans="1:17" ht="24" x14ac:dyDescent="0.55000000000000004">
      <c r="A39" s="208"/>
      <c r="B39" s="209" t="s">
        <v>89</v>
      </c>
      <c r="C39" s="216">
        <v>791</v>
      </c>
      <c r="D39" s="216">
        <v>605</v>
      </c>
      <c r="E39" s="210">
        <v>1396</v>
      </c>
      <c r="F39" s="211">
        <v>65.91</v>
      </c>
      <c r="G39" s="211">
        <v>131.82</v>
      </c>
      <c r="H39" s="211">
        <v>50.41</v>
      </c>
      <c r="I39" s="211">
        <v>100.82</v>
      </c>
      <c r="J39" s="211">
        <v>58.18</v>
      </c>
      <c r="K39" s="211">
        <v>116.36</v>
      </c>
      <c r="L39" s="213"/>
      <c r="M39" s="214"/>
      <c r="N39" s="214"/>
      <c r="O39" s="214"/>
      <c r="P39" s="215"/>
      <c r="Q39" s="215"/>
    </row>
    <row r="40" spans="1:17" s="183" customFormat="1" ht="24" x14ac:dyDescent="0.55000000000000004">
      <c r="A40" s="192" t="s">
        <v>1894</v>
      </c>
      <c r="B40" s="193"/>
      <c r="C40" s="194">
        <f>+C41+C43+C45</f>
        <v>4866</v>
      </c>
      <c r="D40" s="194">
        <f t="shared" ref="D40:M40" si="1">+D41+D43+D45</f>
        <v>4638</v>
      </c>
      <c r="E40" s="194">
        <f t="shared" si="1"/>
        <v>9504</v>
      </c>
      <c r="F40" s="195"/>
      <c r="G40" s="195">
        <f t="shared" si="1"/>
        <v>270.35000000000002</v>
      </c>
      <c r="H40" s="195"/>
      <c r="I40" s="195">
        <f t="shared" si="1"/>
        <v>257.68</v>
      </c>
      <c r="J40" s="195"/>
      <c r="K40" s="195">
        <f t="shared" si="1"/>
        <v>264.01</v>
      </c>
      <c r="L40" s="196">
        <v>32</v>
      </c>
      <c r="M40" s="197">
        <f t="shared" si="1"/>
        <v>15.52</v>
      </c>
      <c r="N40" s="197">
        <f>+N41+N43+N45</f>
        <v>15.52</v>
      </c>
      <c r="O40" s="197">
        <f>+O41+O43+O45</f>
        <v>15.52</v>
      </c>
      <c r="P40" s="198"/>
      <c r="Q40" s="198"/>
    </row>
    <row r="41" spans="1:17" s="183" customFormat="1" ht="24" x14ac:dyDescent="0.55000000000000004">
      <c r="A41" s="200" t="s">
        <v>880</v>
      </c>
      <c r="B41" s="201"/>
      <c r="C41" s="201">
        <v>147</v>
      </c>
      <c r="D41" s="201">
        <v>189</v>
      </c>
      <c r="E41" s="201">
        <v>336</v>
      </c>
      <c r="F41" s="203"/>
      <c r="G41" s="203">
        <v>8.17</v>
      </c>
      <c r="H41" s="203"/>
      <c r="I41" s="203">
        <v>10.5</v>
      </c>
      <c r="J41" s="203"/>
      <c r="K41" s="203">
        <v>9.33</v>
      </c>
      <c r="L41" s="204"/>
      <c r="M41" s="205"/>
      <c r="N41" s="205"/>
      <c r="O41" s="205"/>
      <c r="P41" s="206">
        <v>20</v>
      </c>
      <c r="Q41" s="207">
        <v>5.5555555555555552E-2</v>
      </c>
    </row>
    <row r="42" spans="1:17" ht="24" x14ac:dyDescent="0.55000000000000004">
      <c r="A42" s="208"/>
      <c r="B42" s="209" t="s">
        <v>17</v>
      </c>
      <c r="C42" s="216">
        <v>147</v>
      </c>
      <c r="D42" s="216">
        <v>189</v>
      </c>
      <c r="E42" s="216">
        <v>336</v>
      </c>
      <c r="F42" s="211">
        <v>8.17</v>
      </c>
      <c r="G42" s="211">
        <v>8.17</v>
      </c>
      <c r="H42" s="211">
        <v>10.5</v>
      </c>
      <c r="I42" s="211">
        <v>10.5</v>
      </c>
      <c r="J42" s="211">
        <v>9.33</v>
      </c>
      <c r="K42" s="211">
        <v>9.33</v>
      </c>
      <c r="L42" s="213"/>
      <c r="M42" s="214"/>
      <c r="N42" s="214"/>
      <c r="O42" s="214"/>
      <c r="P42" s="215"/>
      <c r="Q42" s="215"/>
    </row>
    <row r="43" spans="1:17" s="183" customFormat="1" ht="24" x14ac:dyDescent="0.55000000000000004">
      <c r="A43" s="200" t="s">
        <v>16</v>
      </c>
      <c r="B43" s="201"/>
      <c r="C43" s="202">
        <v>3417</v>
      </c>
      <c r="D43" s="202">
        <v>2746</v>
      </c>
      <c r="E43" s="202">
        <v>6163</v>
      </c>
      <c r="F43" s="203"/>
      <c r="G43" s="203">
        <v>189.83</v>
      </c>
      <c r="H43" s="203"/>
      <c r="I43" s="203">
        <v>152.55000000000001</v>
      </c>
      <c r="J43" s="203"/>
      <c r="K43" s="203">
        <v>171.22</v>
      </c>
      <c r="L43" s="204">
        <v>20</v>
      </c>
      <c r="M43" s="205">
        <v>9.49</v>
      </c>
      <c r="N43" s="205">
        <v>7.63</v>
      </c>
      <c r="O43" s="205">
        <v>8.56</v>
      </c>
      <c r="P43" s="206">
        <v>25</v>
      </c>
      <c r="Q43" s="207">
        <v>5.9027777777777776E-2</v>
      </c>
    </row>
    <row r="44" spans="1:17" ht="24" x14ac:dyDescent="0.55000000000000004">
      <c r="A44" s="208"/>
      <c r="B44" s="209" t="s">
        <v>17</v>
      </c>
      <c r="C44" s="210">
        <v>3417</v>
      </c>
      <c r="D44" s="210">
        <v>2746</v>
      </c>
      <c r="E44" s="210">
        <v>6163</v>
      </c>
      <c r="F44" s="211">
        <v>189.83</v>
      </c>
      <c r="G44" s="211">
        <v>189.83</v>
      </c>
      <c r="H44" s="211">
        <v>152.55000000000001</v>
      </c>
      <c r="I44" s="211">
        <v>152.55000000000001</v>
      </c>
      <c r="J44" s="211">
        <v>171.22</v>
      </c>
      <c r="K44" s="211">
        <v>171.22</v>
      </c>
      <c r="L44" s="213"/>
      <c r="M44" s="214"/>
      <c r="N44" s="214"/>
      <c r="O44" s="214"/>
      <c r="P44" s="215"/>
      <c r="Q44" s="215"/>
    </row>
    <row r="45" spans="1:17" s="183" customFormat="1" ht="24" x14ac:dyDescent="0.55000000000000004">
      <c r="A45" s="200" t="s">
        <v>521</v>
      </c>
      <c r="B45" s="201"/>
      <c r="C45" s="202">
        <v>1302</v>
      </c>
      <c r="D45" s="202">
        <v>1703</v>
      </c>
      <c r="E45" s="202">
        <v>3005</v>
      </c>
      <c r="F45" s="203"/>
      <c r="G45" s="203">
        <v>72.349999999999994</v>
      </c>
      <c r="H45" s="203"/>
      <c r="I45" s="203">
        <v>94.63</v>
      </c>
      <c r="J45" s="203"/>
      <c r="K45" s="203">
        <v>83.46</v>
      </c>
      <c r="L45" s="204">
        <v>12</v>
      </c>
      <c r="M45" s="205">
        <v>6.03</v>
      </c>
      <c r="N45" s="205">
        <v>7.89</v>
      </c>
      <c r="O45" s="205">
        <v>6.96</v>
      </c>
      <c r="P45" s="206">
        <v>20</v>
      </c>
      <c r="Q45" s="207">
        <v>5.5555555555555552E-2</v>
      </c>
    </row>
    <row r="46" spans="1:17" ht="24" x14ac:dyDescent="0.55000000000000004">
      <c r="A46" s="208"/>
      <c r="B46" s="209" t="s">
        <v>17</v>
      </c>
      <c r="C46" s="210">
        <v>1302</v>
      </c>
      <c r="D46" s="210">
        <v>1703</v>
      </c>
      <c r="E46" s="210">
        <v>3005</v>
      </c>
      <c r="F46" s="211">
        <v>72.349999999999994</v>
      </c>
      <c r="G46" s="211">
        <v>72.349999999999994</v>
      </c>
      <c r="H46" s="211">
        <v>94.63</v>
      </c>
      <c r="I46" s="211">
        <v>94.63</v>
      </c>
      <c r="J46" s="211">
        <v>83.46</v>
      </c>
      <c r="K46" s="211">
        <v>83.46</v>
      </c>
      <c r="L46" s="213"/>
      <c r="M46" s="214"/>
      <c r="N46" s="214"/>
      <c r="O46" s="214"/>
      <c r="P46" s="215"/>
      <c r="Q46" s="215"/>
    </row>
    <row r="47" spans="1:17" s="183" customFormat="1" ht="24" x14ac:dyDescent="0.55000000000000004">
      <c r="A47" s="192" t="s">
        <v>1893</v>
      </c>
      <c r="B47" s="193"/>
      <c r="C47" s="220">
        <f>+C48+C51</f>
        <v>1187</v>
      </c>
      <c r="D47" s="220">
        <f>+D48+D51</f>
        <v>1075</v>
      </c>
      <c r="E47" s="220">
        <f>+E48+E51</f>
        <v>2262</v>
      </c>
      <c r="F47" s="195"/>
      <c r="G47" s="221">
        <f>+G48+G51</f>
        <v>182.3</v>
      </c>
      <c r="H47" s="221"/>
      <c r="I47" s="221">
        <f>+I48+I51</f>
        <v>152.02000000000001</v>
      </c>
      <c r="J47" s="221"/>
      <c r="K47" s="221">
        <f>+K48+K51</f>
        <v>167.28</v>
      </c>
      <c r="L47" s="196">
        <v>11</v>
      </c>
      <c r="M47" s="197">
        <f>+M48+M51</f>
        <v>31.769999999999996</v>
      </c>
      <c r="N47" s="197">
        <f>+N48+N51</f>
        <v>27.979999999999997</v>
      </c>
      <c r="O47" s="197">
        <f>+O48+O51</f>
        <v>29.89</v>
      </c>
      <c r="P47" s="198"/>
      <c r="Q47" s="198"/>
    </row>
    <row r="48" spans="1:17" s="183" customFormat="1" ht="24" x14ac:dyDescent="0.55000000000000004">
      <c r="A48" s="200" t="s">
        <v>880</v>
      </c>
      <c r="B48" s="201"/>
      <c r="C48" s="201">
        <v>259</v>
      </c>
      <c r="D48" s="201">
        <v>349</v>
      </c>
      <c r="E48" s="201">
        <v>608</v>
      </c>
      <c r="F48" s="203"/>
      <c r="G48" s="222">
        <v>43.12</v>
      </c>
      <c r="H48" s="222"/>
      <c r="I48" s="222">
        <v>43.12</v>
      </c>
      <c r="J48" s="222"/>
      <c r="K48" s="222">
        <v>43.12</v>
      </c>
      <c r="L48" s="204">
        <v>3</v>
      </c>
      <c r="M48" s="205">
        <v>14.37</v>
      </c>
      <c r="N48" s="205">
        <v>14.37</v>
      </c>
      <c r="O48" s="205">
        <v>14.37</v>
      </c>
      <c r="P48" s="206">
        <v>20</v>
      </c>
      <c r="Q48" s="207">
        <v>5.5555555555555552E-2</v>
      </c>
    </row>
    <row r="49" spans="1:17" ht="24" x14ac:dyDescent="0.55000000000000004">
      <c r="A49" s="208"/>
      <c r="B49" s="209" t="s">
        <v>89</v>
      </c>
      <c r="C49" s="216">
        <v>132</v>
      </c>
      <c r="D49" s="216">
        <v>179</v>
      </c>
      <c r="E49" s="216">
        <v>311</v>
      </c>
      <c r="F49" s="211">
        <v>10.99</v>
      </c>
      <c r="G49" s="212">
        <v>21.98</v>
      </c>
      <c r="H49" s="212">
        <v>14.91</v>
      </c>
      <c r="I49" s="212">
        <v>21.98</v>
      </c>
      <c r="J49" s="212">
        <v>12.96</v>
      </c>
      <c r="K49" s="212">
        <v>21.98</v>
      </c>
      <c r="L49" s="213"/>
      <c r="M49" s="214"/>
      <c r="N49" s="214"/>
      <c r="O49" s="214"/>
      <c r="P49" s="215"/>
      <c r="Q49" s="215"/>
    </row>
    <row r="50" spans="1:17" ht="24" x14ac:dyDescent="0.55000000000000004">
      <c r="A50" s="208"/>
      <c r="B50" s="209" t="s">
        <v>93</v>
      </c>
      <c r="C50" s="216">
        <v>127</v>
      </c>
      <c r="D50" s="216">
        <v>170</v>
      </c>
      <c r="E50" s="216">
        <v>297</v>
      </c>
      <c r="F50" s="211">
        <v>10.57</v>
      </c>
      <c r="G50" s="212">
        <v>21.14</v>
      </c>
      <c r="H50" s="212">
        <v>14.16</v>
      </c>
      <c r="I50" s="212">
        <v>21.14</v>
      </c>
      <c r="J50" s="212">
        <v>12.37</v>
      </c>
      <c r="K50" s="212">
        <v>21.14</v>
      </c>
      <c r="L50" s="213"/>
      <c r="M50" s="214"/>
      <c r="N50" s="214"/>
      <c r="O50" s="214"/>
      <c r="P50" s="215"/>
      <c r="Q50" s="215"/>
    </row>
    <row r="51" spans="1:17" s="183" customFormat="1" ht="24" x14ac:dyDescent="0.55000000000000004">
      <c r="A51" s="200" t="s">
        <v>16</v>
      </c>
      <c r="B51" s="201"/>
      <c r="C51" s="201">
        <v>928</v>
      </c>
      <c r="D51" s="201">
        <v>726</v>
      </c>
      <c r="E51" s="202">
        <v>1654</v>
      </c>
      <c r="F51" s="203"/>
      <c r="G51" s="222">
        <v>139.18</v>
      </c>
      <c r="H51" s="222"/>
      <c r="I51" s="222">
        <v>108.9</v>
      </c>
      <c r="J51" s="222"/>
      <c r="K51" s="222">
        <v>124.16</v>
      </c>
      <c r="L51" s="204">
        <v>8</v>
      </c>
      <c r="M51" s="205">
        <v>17.399999999999999</v>
      </c>
      <c r="N51" s="205">
        <v>13.61</v>
      </c>
      <c r="O51" s="205">
        <v>15.52</v>
      </c>
      <c r="P51" s="206">
        <v>25</v>
      </c>
      <c r="Q51" s="207">
        <v>5.9027777777777776E-2</v>
      </c>
    </row>
    <row r="52" spans="1:17" ht="24" x14ac:dyDescent="0.55000000000000004">
      <c r="A52" s="208"/>
      <c r="B52" s="209" t="s">
        <v>89</v>
      </c>
      <c r="C52" s="216">
        <v>370</v>
      </c>
      <c r="D52" s="216">
        <v>177</v>
      </c>
      <c r="E52" s="216">
        <v>547</v>
      </c>
      <c r="F52" s="211">
        <v>30.83</v>
      </c>
      <c r="G52" s="212">
        <v>55.49</v>
      </c>
      <c r="H52" s="212">
        <v>14.75</v>
      </c>
      <c r="I52" s="212">
        <v>26.55</v>
      </c>
      <c r="J52" s="212">
        <v>22.83</v>
      </c>
      <c r="K52" s="212">
        <v>41.09</v>
      </c>
      <c r="L52" s="213"/>
      <c r="M52" s="214"/>
      <c r="N52" s="214"/>
      <c r="O52" s="214"/>
      <c r="P52" s="215"/>
      <c r="Q52" s="215"/>
    </row>
    <row r="53" spans="1:17" ht="24" x14ac:dyDescent="0.55000000000000004">
      <c r="A53" s="208"/>
      <c r="B53" s="209" t="s">
        <v>93</v>
      </c>
      <c r="C53" s="216">
        <v>558</v>
      </c>
      <c r="D53" s="216">
        <v>549</v>
      </c>
      <c r="E53" s="210">
        <v>1107</v>
      </c>
      <c r="F53" s="211">
        <v>46.49</v>
      </c>
      <c r="G53" s="212">
        <v>83.68</v>
      </c>
      <c r="H53" s="212">
        <v>45.75</v>
      </c>
      <c r="I53" s="212">
        <v>82.35</v>
      </c>
      <c r="J53" s="212">
        <v>46.15</v>
      </c>
      <c r="K53" s="212">
        <v>83.07</v>
      </c>
      <c r="L53" s="213"/>
      <c r="M53" s="214"/>
      <c r="N53" s="214"/>
      <c r="O53" s="214"/>
      <c r="P53" s="215"/>
      <c r="Q53" s="215"/>
    </row>
    <row r="54" spans="1:17" s="183" customFormat="1" ht="24" x14ac:dyDescent="0.55000000000000004">
      <c r="A54" s="192" t="s">
        <v>1892</v>
      </c>
      <c r="B54" s="193"/>
      <c r="C54" s="194">
        <f>+C55</f>
        <v>16137</v>
      </c>
      <c r="D54" s="194">
        <f t="shared" ref="D54:O54" si="2">+D55</f>
        <v>14433</v>
      </c>
      <c r="E54" s="194">
        <f t="shared" si="2"/>
        <v>30570</v>
      </c>
      <c r="F54" s="195"/>
      <c r="G54" s="195">
        <f t="shared" si="2"/>
        <v>947.01</v>
      </c>
      <c r="H54" s="195"/>
      <c r="I54" s="195">
        <f t="shared" si="2"/>
        <v>847.17</v>
      </c>
      <c r="J54" s="195"/>
      <c r="K54" s="195">
        <f t="shared" si="2"/>
        <v>897.12</v>
      </c>
      <c r="L54" s="196">
        <v>23</v>
      </c>
      <c r="M54" s="197">
        <f t="shared" si="2"/>
        <v>41.17</v>
      </c>
      <c r="N54" s="197">
        <f t="shared" si="2"/>
        <v>36.83</v>
      </c>
      <c r="O54" s="197">
        <f t="shared" si="2"/>
        <v>39.01</v>
      </c>
      <c r="P54" s="198"/>
      <c r="Q54" s="198"/>
    </row>
    <row r="55" spans="1:17" s="183" customFormat="1" ht="24" x14ac:dyDescent="0.55000000000000004">
      <c r="A55" s="200" t="s">
        <v>16</v>
      </c>
      <c r="B55" s="201"/>
      <c r="C55" s="202">
        <v>16137</v>
      </c>
      <c r="D55" s="202">
        <v>14433</v>
      </c>
      <c r="E55" s="202">
        <v>30570</v>
      </c>
      <c r="F55" s="203"/>
      <c r="G55" s="203">
        <v>947.01</v>
      </c>
      <c r="H55" s="203"/>
      <c r="I55" s="203">
        <v>847.17</v>
      </c>
      <c r="J55" s="203"/>
      <c r="K55" s="203">
        <v>897.12</v>
      </c>
      <c r="L55" s="204">
        <v>23</v>
      </c>
      <c r="M55" s="205">
        <v>41.17</v>
      </c>
      <c r="N55" s="205">
        <v>36.83</v>
      </c>
      <c r="O55" s="205">
        <v>39.01</v>
      </c>
      <c r="P55" s="206">
        <v>25</v>
      </c>
      <c r="Q55" s="207">
        <v>5.9027777777777776E-2</v>
      </c>
    </row>
    <row r="56" spans="1:17" ht="24" x14ac:dyDescent="0.55000000000000004">
      <c r="A56" s="208"/>
      <c r="B56" s="209" t="s">
        <v>17</v>
      </c>
      <c r="C56" s="210">
        <v>15602</v>
      </c>
      <c r="D56" s="210">
        <v>13953</v>
      </c>
      <c r="E56" s="210">
        <v>29555</v>
      </c>
      <c r="F56" s="211">
        <v>866.78</v>
      </c>
      <c r="G56" s="211">
        <v>866.78</v>
      </c>
      <c r="H56" s="211">
        <v>775.17</v>
      </c>
      <c r="I56" s="211">
        <v>775.17</v>
      </c>
      <c r="J56" s="211">
        <v>820.96</v>
      </c>
      <c r="K56" s="211">
        <v>820.96</v>
      </c>
      <c r="L56" s="213"/>
      <c r="M56" s="214"/>
      <c r="N56" s="214"/>
      <c r="O56" s="214"/>
      <c r="P56" s="215"/>
      <c r="Q56" s="215"/>
    </row>
    <row r="57" spans="1:17" ht="24" x14ac:dyDescent="0.55000000000000004">
      <c r="A57" s="208"/>
      <c r="B57" s="209" t="s">
        <v>89</v>
      </c>
      <c r="C57" s="216">
        <v>260</v>
      </c>
      <c r="D57" s="216">
        <v>194</v>
      </c>
      <c r="E57" s="216">
        <v>454</v>
      </c>
      <c r="F57" s="211">
        <v>21.66</v>
      </c>
      <c r="G57" s="211">
        <v>38.99</v>
      </c>
      <c r="H57" s="211">
        <v>16.170000000000002</v>
      </c>
      <c r="I57" s="211">
        <v>29.11</v>
      </c>
      <c r="J57" s="211">
        <v>18.93</v>
      </c>
      <c r="K57" s="211">
        <v>34.07</v>
      </c>
      <c r="L57" s="213"/>
      <c r="M57" s="214"/>
      <c r="N57" s="214"/>
      <c r="O57" s="214"/>
      <c r="P57" s="215"/>
      <c r="Q57" s="215"/>
    </row>
    <row r="58" spans="1:17" ht="24" x14ac:dyDescent="0.55000000000000004">
      <c r="A58" s="208"/>
      <c r="B58" s="209" t="s">
        <v>93</v>
      </c>
      <c r="C58" s="216">
        <v>275</v>
      </c>
      <c r="D58" s="216">
        <v>286</v>
      </c>
      <c r="E58" s="216">
        <v>561</v>
      </c>
      <c r="F58" s="211">
        <v>22.91</v>
      </c>
      <c r="G58" s="211">
        <v>41.24</v>
      </c>
      <c r="H58" s="211">
        <v>23.83</v>
      </c>
      <c r="I58" s="211">
        <v>42.89</v>
      </c>
      <c r="J58" s="211">
        <v>23.38</v>
      </c>
      <c r="K58" s="211">
        <v>42.08</v>
      </c>
      <c r="L58" s="213"/>
      <c r="M58" s="214"/>
      <c r="N58" s="214"/>
      <c r="O58" s="214"/>
      <c r="P58" s="215"/>
      <c r="Q58" s="215"/>
    </row>
    <row r="59" spans="1:17" s="183" customFormat="1" ht="24" x14ac:dyDescent="0.55000000000000004">
      <c r="A59" s="192" t="s">
        <v>1238</v>
      </c>
      <c r="B59" s="193"/>
      <c r="C59" s="194">
        <f>+C60</f>
        <v>7438</v>
      </c>
      <c r="D59" s="194">
        <f>+D60</f>
        <v>8067</v>
      </c>
      <c r="E59" s="194">
        <f>+E60</f>
        <v>15505</v>
      </c>
      <c r="F59" s="195"/>
      <c r="G59" s="195">
        <f>+G60</f>
        <v>491.21</v>
      </c>
      <c r="H59" s="195"/>
      <c r="I59" s="195">
        <f>+I60</f>
        <v>513.02</v>
      </c>
      <c r="J59" s="195"/>
      <c r="K59" s="195">
        <f>+K60</f>
        <v>502.26</v>
      </c>
      <c r="L59" s="196">
        <v>21</v>
      </c>
      <c r="M59" s="197">
        <f>+M60</f>
        <v>23.39</v>
      </c>
      <c r="N59" s="197">
        <f>+N60</f>
        <v>24.43</v>
      </c>
      <c r="O59" s="197">
        <f>+O60</f>
        <v>23.92</v>
      </c>
      <c r="P59" s="198"/>
      <c r="Q59" s="198"/>
    </row>
    <row r="60" spans="1:17" s="183" customFormat="1" ht="24" x14ac:dyDescent="0.55000000000000004">
      <c r="A60" s="200" t="s">
        <v>521</v>
      </c>
      <c r="B60" s="201"/>
      <c r="C60" s="202">
        <v>7438</v>
      </c>
      <c r="D60" s="202">
        <v>8067</v>
      </c>
      <c r="E60" s="202">
        <v>15505</v>
      </c>
      <c r="F60" s="203"/>
      <c r="G60" s="203">
        <v>491.21</v>
      </c>
      <c r="H60" s="203"/>
      <c r="I60" s="203">
        <v>513.02</v>
      </c>
      <c r="J60" s="203"/>
      <c r="K60" s="203">
        <v>502.26</v>
      </c>
      <c r="L60" s="204">
        <v>21</v>
      </c>
      <c r="M60" s="205">
        <v>23.39</v>
      </c>
      <c r="N60" s="205">
        <v>24.43</v>
      </c>
      <c r="O60" s="205">
        <v>23.92</v>
      </c>
      <c r="P60" s="206">
        <v>20</v>
      </c>
      <c r="Q60" s="207">
        <v>5.5555555555555552E-2</v>
      </c>
    </row>
    <row r="61" spans="1:17" ht="24" x14ac:dyDescent="0.55000000000000004">
      <c r="A61" s="208"/>
      <c r="B61" s="209" t="s">
        <v>17</v>
      </c>
      <c r="C61" s="210">
        <v>6736</v>
      </c>
      <c r="D61" s="210">
        <v>7483</v>
      </c>
      <c r="E61" s="210">
        <v>14219</v>
      </c>
      <c r="F61" s="211">
        <v>374.21</v>
      </c>
      <c r="G61" s="211">
        <v>374.21</v>
      </c>
      <c r="H61" s="211">
        <v>415.7</v>
      </c>
      <c r="I61" s="211">
        <v>415.7</v>
      </c>
      <c r="J61" s="211">
        <v>394.98</v>
      </c>
      <c r="K61" s="211">
        <v>394.98</v>
      </c>
      <c r="L61" s="213"/>
      <c r="M61" s="214"/>
      <c r="N61" s="214"/>
      <c r="O61" s="214"/>
      <c r="P61" s="215"/>
      <c r="Q61" s="215"/>
    </row>
    <row r="62" spans="1:17" ht="24" x14ac:dyDescent="0.55000000000000004">
      <c r="A62" s="208"/>
      <c r="B62" s="209" t="s">
        <v>89</v>
      </c>
      <c r="C62" s="216">
        <v>575</v>
      </c>
      <c r="D62" s="216">
        <v>456</v>
      </c>
      <c r="E62" s="210">
        <v>1031</v>
      </c>
      <c r="F62" s="211">
        <v>47.92</v>
      </c>
      <c r="G62" s="211">
        <v>95.84</v>
      </c>
      <c r="H62" s="211">
        <v>38</v>
      </c>
      <c r="I62" s="211">
        <v>76</v>
      </c>
      <c r="J62" s="211">
        <v>42.98</v>
      </c>
      <c r="K62" s="211">
        <v>85.96</v>
      </c>
      <c r="L62" s="213"/>
      <c r="M62" s="214"/>
      <c r="N62" s="214"/>
      <c r="O62" s="214"/>
      <c r="P62" s="215"/>
      <c r="Q62" s="215"/>
    </row>
    <row r="63" spans="1:17" ht="24" x14ac:dyDescent="0.55000000000000004">
      <c r="A63" s="208"/>
      <c r="B63" s="209" t="s">
        <v>93</v>
      </c>
      <c r="C63" s="216">
        <v>127</v>
      </c>
      <c r="D63" s="216">
        <v>128</v>
      </c>
      <c r="E63" s="216">
        <v>255</v>
      </c>
      <c r="F63" s="211">
        <v>10.58</v>
      </c>
      <c r="G63" s="211">
        <v>21.16</v>
      </c>
      <c r="H63" s="211">
        <v>10.66</v>
      </c>
      <c r="I63" s="211">
        <v>21.32</v>
      </c>
      <c r="J63" s="211">
        <v>10.66</v>
      </c>
      <c r="K63" s="211">
        <v>21.32</v>
      </c>
      <c r="L63" s="213"/>
      <c r="M63" s="214"/>
      <c r="N63" s="214"/>
      <c r="O63" s="214"/>
      <c r="P63" s="215"/>
      <c r="Q63" s="215"/>
    </row>
    <row r="64" spans="1:17" s="183" customFormat="1" ht="24" x14ac:dyDescent="0.55000000000000004">
      <c r="A64" s="192" t="s">
        <v>522</v>
      </c>
      <c r="B64" s="193"/>
      <c r="C64" s="194">
        <f>+C65</f>
        <v>38388</v>
      </c>
      <c r="D64" s="194">
        <f>+D65</f>
        <v>32854</v>
      </c>
      <c r="E64" s="194">
        <f>+E65</f>
        <v>71242</v>
      </c>
      <c r="F64" s="195"/>
      <c r="G64" s="195"/>
      <c r="H64" s="195"/>
      <c r="I64" s="195"/>
      <c r="J64" s="195"/>
      <c r="K64" s="195"/>
      <c r="L64" s="196">
        <v>116</v>
      </c>
      <c r="M64" s="197"/>
      <c r="N64" s="197"/>
      <c r="O64" s="197"/>
      <c r="P64" s="198"/>
      <c r="Q64" s="198"/>
    </row>
    <row r="65" spans="1:17" s="183" customFormat="1" ht="24" x14ac:dyDescent="0.55000000000000004">
      <c r="A65" s="200" t="s">
        <v>521</v>
      </c>
      <c r="B65" s="201"/>
      <c r="C65" s="202">
        <v>38388</v>
      </c>
      <c r="D65" s="202">
        <v>32854</v>
      </c>
      <c r="E65" s="202">
        <v>71242</v>
      </c>
      <c r="F65" s="203"/>
      <c r="G65" s="218">
        <v>2170.91</v>
      </c>
      <c r="H65" s="203"/>
      <c r="I65" s="218">
        <v>1857.59</v>
      </c>
      <c r="J65" s="203"/>
      <c r="K65" s="218">
        <v>2014.38</v>
      </c>
      <c r="L65" s="204">
        <v>116</v>
      </c>
      <c r="M65" s="205">
        <v>18.71</v>
      </c>
      <c r="N65" s="205">
        <v>16.010000000000002</v>
      </c>
      <c r="O65" s="205">
        <v>17.37</v>
      </c>
      <c r="P65" s="206">
        <v>20</v>
      </c>
      <c r="Q65" s="207">
        <v>5.5555555555555552E-2</v>
      </c>
    </row>
    <row r="66" spans="1:17" ht="24" x14ac:dyDescent="0.55000000000000004">
      <c r="A66" s="208"/>
      <c r="B66" s="209" t="s">
        <v>17</v>
      </c>
      <c r="C66" s="210">
        <v>38043</v>
      </c>
      <c r="D66" s="210">
        <v>32563</v>
      </c>
      <c r="E66" s="210">
        <v>70606</v>
      </c>
      <c r="F66" s="219">
        <v>2113.4699999999998</v>
      </c>
      <c r="G66" s="219">
        <v>2113.4699999999998</v>
      </c>
      <c r="H66" s="219">
        <v>1809.13</v>
      </c>
      <c r="I66" s="219">
        <v>1809.13</v>
      </c>
      <c r="J66" s="219">
        <v>1961.3</v>
      </c>
      <c r="K66" s="219">
        <v>1961.3</v>
      </c>
      <c r="L66" s="213"/>
      <c r="M66" s="214"/>
      <c r="N66" s="214"/>
      <c r="O66" s="214"/>
      <c r="P66" s="215"/>
      <c r="Q66" s="215"/>
    </row>
    <row r="67" spans="1:17" ht="24" x14ac:dyDescent="0.55000000000000004">
      <c r="A67" s="208"/>
      <c r="B67" s="209" t="s">
        <v>89</v>
      </c>
      <c r="C67" s="216">
        <v>215</v>
      </c>
      <c r="D67" s="216">
        <v>173</v>
      </c>
      <c r="E67" s="216">
        <v>388</v>
      </c>
      <c r="F67" s="211">
        <v>17.899999999999999</v>
      </c>
      <c r="G67" s="211">
        <v>35.799999999999997</v>
      </c>
      <c r="H67" s="211">
        <v>14.41</v>
      </c>
      <c r="I67" s="211">
        <v>28.82</v>
      </c>
      <c r="J67" s="211">
        <v>16.22</v>
      </c>
      <c r="K67" s="211">
        <v>32.44</v>
      </c>
      <c r="L67" s="213"/>
      <c r="M67" s="214"/>
      <c r="N67" s="214"/>
      <c r="O67" s="214"/>
      <c r="P67" s="215"/>
      <c r="Q67" s="215"/>
    </row>
    <row r="68" spans="1:17" ht="24" x14ac:dyDescent="0.55000000000000004">
      <c r="A68" s="208"/>
      <c r="B68" s="209" t="s">
        <v>93</v>
      </c>
      <c r="C68" s="216">
        <v>130</v>
      </c>
      <c r="D68" s="216">
        <v>118</v>
      </c>
      <c r="E68" s="216">
        <v>248</v>
      </c>
      <c r="F68" s="211">
        <v>10.82</v>
      </c>
      <c r="G68" s="211">
        <v>21.64</v>
      </c>
      <c r="H68" s="211">
        <v>9.82</v>
      </c>
      <c r="I68" s="211">
        <v>19.64</v>
      </c>
      <c r="J68" s="211">
        <v>10.32</v>
      </c>
      <c r="K68" s="211">
        <v>20.64</v>
      </c>
      <c r="L68" s="213"/>
      <c r="M68" s="214"/>
      <c r="N68" s="214"/>
      <c r="O68" s="214"/>
      <c r="P68" s="215"/>
      <c r="Q68" s="215"/>
    </row>
    <row r="69" spans="1:17" ht="24" x14ac:dyDescent="0.55000000000000004">
      <c r="A69" s="208"/>
      <c r="B69" s="209"/>
      <c r="C69" s="216"/>
      <c r="D69" s="216"/>
      <c r="E69" s="216"/>
      <c r="F69" s="211"/>
      <c r="G69" s="211"/>
      <c r="H69" s="211"/>
      <c r="I69" s="211"/>
      <c r="J69" s="211"/>
      <c r="K69" s="211"/>
      <c r="L69" s="213"/>
      <c r="M69" s="214"/>
      <c r="N69" s="214"/>
      <c r="O69" s="214"/>
      <c r="P69" s="215"/>
      <c r="Q69" s="215"/>
    </row>
    <row r="70" spans="1:17" s="183" customFormat="1" ht="24" x14ac:dyDescent="0.55000000000000004">
      <c r="A70" s="192" t="s">
        <v>1078</v>
      </c>
      <c r="B70" s="193"/>
      <c r="C70" s="194">
        <f>+C71</f>
        <v>11320</v>
      </c>
      <c r="D70" s="194">
        <f>+D71</f>
        <v>9025</v>
      </c>
      <c r="E70" s="194">
        <f>+E71</f>
        <v>20345</v>
      </c>
      <c r="F70" s="195"/>
      <c r="G70" s="195">
        <f>+G71</f>
        <v>647.11</v>
      </c>
      <c r="H70" s="195"/>
      <c r="I70" s="195">
        <f>+I71</f>
        <v>515.03</v>
      </c>
      <c r="J70" s="195"/>
      <c r="K70" s="195">
        <f>+K71</f>
        <v>581.1</v>
      </c>
      <c r="L70" s="196">
        <v>37</v>
      </c>
      <c r="M70" s="197">
        <f>+M71</f>
        <v>17.489999999999998</v>
      </c>
      <c r="N70" s="197">
        <f>+N71</f>
        <v>13.92</v>
      </c>
      <c r="O70" s="197">
        <f>+O71</f>
        <v>15.71</v>
      </c>
      <c r="P70" s="198"/>
      <c r="Q70" s="198"/>
    </row>
    <row r="71" spans="1:17" s="183" customFormat="1" ht="24" x14ac:dyDescent="0.55000000000000004">
      <c r="A71" s="200" t="s">
        <v>521</v>
      </c>
      <c r="B71" s="201"/>
      <c r="C71" s="202">
        <v>11320</v>
      </c>
      <c r="D71" s="202">
        <v>9025</v>
      </c>
      <c r="E71" s="202">
        <v>20345</v>
      </c>
      <c r="F71" s="203"/>
      <c r="G71" s="203">
        <v>647.11</v>
      </c>
      <c r="H71" s="203"/>
      <c r="I71" s="203">
        <v>515.03</v>
      </c>
      <c r="J71" s="203"/>
      <c r="K71" s="203">
        <v>581.1</v>
      </c>
      <c r="L71" s="204">
        <v>37</v>
      </c>
      <c r="M71" s="205">
        <v>17.489999999999998</v>
      </c>
      <c r="N71" s="205">
        <v>13.92</v>
      </c>
      <c r="O71" s="205">
        <v>15.71</v>
      </c>
      <c r="P71" s="206">
        <v>20</v>
      </c>
      <c r="Q71" s="207">
        <v>5.5555555555555552E-2</v>
      </c>
    </row>
    <row r="72" spans="1:17" ht="24" x14ac:dyDescent="0.55000000000000004">
      <c r="A72" s="208"/>
      <c r="B72" s="209" t="s">
        <v>17</v>
      </c>
      <c r="C72" s="210">
        <v>11156</v>
      </c>
      <c r="D72" s="210">
        <v>8902</v>
      </c>
      <c r="E72" s="210">
        <v>20058</v>
      </c>
      <c r="F72" s="211">
        <v>619.77</v>
      </c>
      <c r="G72" s="211">
        <v>619.77</v>
      </c>
      <c r="H72" s="211">
        <v>494.53</v>
      </c>
      <c r="I72" s="211">
        <v>494.53</v>
      </c>
      <c r="J72" s="211">
        <v>557.20000000000005</v>
      </c>
      <c r="K72" s="211">
        <v>557.20000000000005</v>
      </c>
      <c r="L72" s="213"/>
      <c r="M72" s="214"/>
      <c r="N72" s="214"/>
      <c r="O72" s="214"/>
      <c r="P72" s="215"/>
      <c r="Q72" s="215"/>
    </row>
    <row r="73" spans="1:17" ht="24" x14ac:dyDescent="0.55000000000000004">
      <c r="A73" s="208"/>
      <c r="B73" s="209" t="s">
        <v>89</v>
      </c>
      <c r="C73" s="216">
        <v>133</v>
      </c>
      <c r="D73" s="216">
        <v>86</v>
      </c>
      <c r="E73" s="216">
        <v>219</v>
      </c>
      <c r="F73" s="211">
        <v>11.09</v>
      </c>
      <c r="G73" s="211">
        <v>22.18</v>
      </c>
      <c r="H73" s="211">
        <v>7.17</v>
      </c>
      <c r="I73" s="211">
        <v>14.34</v>
      </c>
      <c r="J73" s="211">
        <v>9.1199999999999992</v>
      </c>
      <c r="K73" s="211">
        <v>18.239999999999998</v>
      </c>
      <c r="L73" s="213"/>
      <c r="M73" s="214"/>
      <c r="N73" s="214"/>
      <c r="O73" s="214"/>
      <c r="P73" s="215"/>
      <c r="Q73" s="215"/>
    </row>
    <row r="74" spans="1:17" ht="24" x14ac:dyDescent="0.55000000000000004">
      <c r="A74" s="208"/>
      <c r="B74" s="209" t="s">
        <v>93</v>
      </c>
      <c r="C74" s="216">
        <v>31</v>
      </c>
      <c r="D74" s="216">
        <v>37</v>
      </c>
      <c r="E74" s="216">
        <v>68</v>
      </c>
      <c r="F74" s="211">
        <v>2.58</v>
      </c>
      <c r="G74" s="211">
        <v>5.16</v>
      </c>
      <c r="H74" s="211">
        <v>3.08</v>
      </c>
      <c r="I74" s="211">
        <v>6.16</v>
      </c>
      <c r="J74" s="211">
        <v>2.83</v>
      </c>
      <c r="K74" s="211">
        <v>5.66</v>
      </c>
      <c r="L74" s="213"/>
      <c r="M74" s="214"/>
      <c r="N74" s="214"/>
      <c r="O74" s="214"/>
      <c r="P74" s="215"/>
      <c r="Q74" s="215"/>
    </row>
    <row r="75" spans="1:17" s="231" customFormat="1" ht="24" x14ac:dyDescent="0.2">
      <c r="A75" s="223" t="s">
        <v>1887</v>
      </c>
      <c r="B75" s="224"/>
      <c r="C75" s="225">
        <f>+C76</f>
        <v>78249</v>
      </c>
      <c r="D75" s="225">
        <f>+D76</f>
        <v>56594</v>
      </c>
      <c r="E75" s="225">
        <f>+E76</f>
        <v>134843</v>
      </c>
      <c r="F75" s="226"/>
      <c r="G75" s="227">
        <f>+G76</f>
        <v>4352.0200000000004</v>
      </c>
      <c r="H75" s="226"/>
      <c r="I75" s="227">
        <f>+I76</f>
        <v>3149.8</v>
      </c>
      <c r="J75" s="226"/>
      <c r="K75" s="227">
        <f>+K76</f>
        <v>3750.82</v>
      </c>
      <c r="L75" s="228">
        <v>57</v>
      </c>
      <c r="M75" s="229">
        <f>+M76</f>
        <v>76.349999999999994</v>
      </c>
      <c r="N75" s="229">
        <f>+N76</f>
        <v>55.26</v>
      </c>
      <c r="O75" s="229">
        <f>+O76</f>
        <v>65.8</v>
      </c>
      <c r="P75" s="230"/>
      <c r="Q75" s="230"/>
    </row>
    <row r="76" spans="1:17" s="231" customFormat="1" ht="24" x14ac:dyDescent="0.2">
      <c r="A76" s="232" t="s">
        <v>16</v>
      </c>
      <c r="B76" s="233"/>
      <c r="C76" s="234">
        <v>78249</v>
      </c>
      <c r="D76" s="234">
        <v>56594</v>
      </c>
      <c r="E76" s="234">
        <v>134843</v>
      </c>
      <c r="F76" s="235"/>
      <c r="G76" s="236">
        <v>4352.0200000000004</v>
      </c>
      <c r="H76" s="235"/>
      <c r="I76" s="236">
        <v>3149.8</v>
      </c>
      <c r="J76" s="235"/>
      <c r="K76" s="236">
        <v>3750.82</v>
      </c>
      <c r="L76" s="237">
        <v>57</v>
      </c>
      <c r="M76" s="238">
        <v>76.349999999999994</v>
      </c>
      <c r="N76" s="238">
        <v>55.26</v>
      </c>
      <c r="O76" s="238">
        <v>65.8</v>
      </c>
      <c r="P76" s="239">
        <v>25</v>
      </c>
      <c r="Q76" s="240">
        <v>5.9027777777777776E-2</v>
      </c>
    </row>
    <row r="77" spans="1:17" ht="24" x14ac:dyDescent="0.55000000000000004">
      <c r="A77" s="208"/>
      <c r="B77" s="209" t="s">
        <v>17</v>
      </c>
      <c r="C77" s="210">
        <v>78198</v>
      </c>
      <c r="D77" s="210">
        <v>56534</v>
      </c>
      <c r="E77" s="210">
        <v>134732</v>
      </c>
      <c r="F77" s="219">
        <v>4344.37</v>
      </c>
      <c r="G77" s="219">
        <v>4344.37</v>
      </c>
      <c r="H77" s="219">
        <v>3140.8</v>
      </c>
      <c r="I77" s="219">
        <v>3140.8</v>
      </c>
      <c r="J77" s="219">
        <v>3742.49</v>
      </c>
      <c r="K77" s="219">
        <v>3742.49</v>
      </c>
      <c r="L77" s="213"/>
      <c r="M77" s="214"/>
      <c r="N77" s="214"/>
      <c r="O77" s="214"/>
      <c r="P77" s="215"/>
      <c r="Q77" s="215"/>
    </row>
    <row r="78" spans="1:17" ht="24" x14ac:dyDescent="0.55000000000000004">
      <c r="A78" s="208"/>
      <c r="B78" s="209" t="s">
        <v>89</v>
      </c>
      <c r="C78" s="216">
        <v>51</v>
      </c>
      <c r="D78" s="216">
        <v>60</v>
      </c>
      <c r="E78" s="216">
        <v>111</v>
      </c>
      <c r="F78" s="211">
        <v>4.25</v>
      </c>
      <c r="G78" s="211">
        <v>7.65</v>
      </c>
      <c r="H78" s="211">
        <v>5</v>
      </c>
      <c r="I78" s="211">
        <v>9</v>
      </c>
      <c r="J78" s="211">
        <v>4.63</v>
      </c>
      <c r="K78" s="211">
        <v>8.33</v>
      </c>
      <c r="L78" s="213"/>
      <c r="M78" s="214"/>
      <c r="N78" s="214"/>
      <c r="O78" s="214"/>
      <c r="P78" s="215"/>
      <c r="Q78" s="215"/>
    </row>
    <row r="79" spans="1:17" s="183" customFormat="1" ht="24" x14ac:dyDescent="0.55000000000000004">
      <c r="A79" s="192" t="s">
        <v>1891</v>
      </c>
      <c r="B79" s="193"/>
      <c r="C79" s="194">
        <f>+C80</f>
        <v>6498</v>
      </c>
      <c r="D79" s="194">
        <f>+D80</f>
        <v>7663</v>
      </c>
      <c r="E79" s="194">
        <f>+E80</f>
        <v>14161</v>
      </c>
      <c r="F79" s="195"/>
      <c r="G79" s="195">
        <f>+G80</f>
        <v>393.31</v>
      </c>
      <c r="H79" s="195"/>
      <c r="I79" s="195">
        <f>+I80</f>
        <v>459.26</v>
      </c>
      <c r="J79" s="195"/>
      <c r="K79" s="195">
        <f>+K80</f>
        <v>426.39</v>
      </c>
      <c r="L79" s="196">
        <v>22.5</v>
      </c>
      <c r="M79" s="197">
        <f>+M80</f>
        <v>17.48</v>
      </c>
      <c r="N79" s="197">
        <f>+N80</f>
        <v>20.41</v>
      </c>
      <c r="O79" s="197">
        <f>+O80</f>
        <v>18.95</v>
      </c>
      <c r="P79" s="198"/>
      <c r="Q79" s="198"/>
    </row>
    <row r="80" spans="1:17" s="183" customFormat="1" ht="24" x14ac:dyDescent="0.55000000000000004">
      <c r="A80" s="200" t="s">
        <v>16</v>
      </c>
      <c r="B80" s="201"/>
      <c r="C80" s="202">
        <v>6498</v>
      </c>
      <c r="D80" s="202">
        <v>7663</v>
      </c>
      <c r="E80" s="202">
        <v>14161</v>
      </c>
      <c r="F80" s="203"/>
      <c r="G80" s="203">
        <v>393.31</v>
      </c>
      <c r="H80" s="203"/>
      <c r="I80" s="203">
        <v>459.26</v>
      </c>
      <c r="J80" s="203"/>
      <c r="K80" s="203">
        <v>426.39</v>
      </c>
      <c r="L80" s="204">
        <v>22.5</v>
      </c>
      <c r="M80" s="205">
        <v>17.48</v>
      </c>
      <c r="N80" s="205">
        <v>20.41</v>
      </c>
      <c r="O80" s="205">
        <v>18.95</v>
      </c>
      <c r="P80" s="206">
        <v>25</v>
      </c>
      <c r="Q80" s="207">
        <v>5.9027777777777776E-2</v>
      </c>
    </row>
    <row r="81" spans="1:17" ht="24" x14ac:dyDescent="0.55000000000000004">
      <c r="A81" s="208"/>
      <c r="B81" s="209" t="s">
        <v>17</v>
      </c>
      <c r="C81" s="210">
        <v>6156</v>
      </c>
      <c r="D81" s="210">
        <v>7308</v>
      </c>
      <c r="E81" s="210">
        <v>13464</v>
      </c>
      <c r="F81" s="211">
        <v>342.01</v>
      </c>
      <c r="G81" s="211">
        <v>342.01</v>
      </c>
      <c r="H81" s="211">
        <v>406.02</v>
      </c>
      <c r="I81" s="211">
        <v>406.02</v>
      </c>
      <c r="J81" s="211">
        <v>373.97</v>
      </c>
      <c r="K81" s="211">
        <v>373.97</v>
      </c>
      <c r="L81" s="213"/>
      <c r="M81" s="214"/>
      <c r="N81" s="214"/>
      <c r="O81" s="214"/>
      <c r="P81" s="215"/>
      <c r="Q81" s="215"/>
    </row>
    <row r="82" spans="1:17" ht="24" x14ac:dyDescent="0.55000000000000004">
      <c r="A82" s="208"/>
      <c r="B82" s="209" t="s">
        <v>89</v>
      </c>
      <c r="C82" s="216">
        <v>292</v>
      </c>
      <c r="D82" s="216">
        <v>290</v>
      </c>
      <c r="E82" s="216">
        <v>582</v>
      </c>
      <c r="F82" s="211">
        <v>24.33</v>
      </c>
      <c r="G82" s="211">
        <v>43.79</v>
      </c>
      <c r="H82" s="211">
        <v>24.16</v>
      </c>
      <c r="I82" s="211">
        <v>43.49</v>
      </c>
      <c r="J82" s="211">
        <v>24.3</v>
      </c>
      <c r="K82" s="211">
        <v>43.74</v>
      </c>
      <c r="L82" s="213"/>
      <c r="M82" s="214"/>
      <c r="N82" s="214"/>
      <c r="O82" s="214"/>
      <c r="P82" s="215"/>
      <c r="Q82" s="215"/>
    </row>
    <row r="83" spans="1:17" ht="24" x14ac:dyDescent="0.55000000000000004">
      <c r="A83" s="208"/>
      <c r="B83" s="209" t="s">
        <v>93</v>
      </c>
      <c r="C83" s="216">
        <v>50</v>
      </c>
      <c r="D83" s="216">
        <v>65</v>
      </c>
      <c r="E83" s="216">
        <v>115</v>
      </c>
      <c r="F83" s="211">
        <v>4.17</v>
      </c>
      <c r="G83" s="211">
        <v>7.51</v>
      </c>
      <c r="H83" s="211">
        <v>5.42</v>
      </c>
      <c r="I83" s="211">
        <v>9.76</v>
      </c>
      <c r="J83" s="211">
        <v>4.82</v>
      </c>
      <c r="K83" s="211">
        <v>8.68</v>
      </c>
      <c r="L83" s="213"/>
      <c r="M83" s="214"/>
      <c r="N83" s="214"/>
      <c r="O83" s="214"/>
      <c r="P83" s="215"/>
      <c r="Q83" s="215"/>
    </row>
    <row r="84" spans="1:17" s="246" customFormat="1" ht="24" x14ac:dyDescent="0.2">
      <c r="A84" s="339" t="s">
        <v>1890</v>
      </c>
      <c r="B84" s="340"/>
      <c r="C84" s="241">
        <f>+C85+C88</f>
        <v>5795</v>
      </c>
      <c r="D84" s="241">
        <f t="shared" ref="D84:M84" si="3">+D85+D88</f>
        <v>5640</v>
      </c>
      <c r="E84" s="241">
        <f t="shared" si="3"/>
        <v>11435</v>
      </c>
      <c r="F84" s="242"/>
      <c r="G84" s="242">
        <f t="shared" si="3"/>
        <v>334.16</v>
      </c>
      <c r="H84" s="242"/>
      <c r="I84" s="242">
        <f t="shared" si="3"/>
        <v>326.07</v>
      </c>
      <c r="J84" s="242"/>
      <c r="K84" s="242">
        <f t="shared" si="3"/>
        <v>330.13</v>
      </c>
      <c r="L84" s="243">
        <v>32</v>
      </c>
      <c r="M84" s="244">
        <f t="shared" si="3"/>
        <v>20.02</v>
      </c>
      <c r="N84" s="244">
        <f>+N85+N88</f>
        <v>19.25</v>
      </c>
      <c r="O84" s="244">
        <f>+O85+O88</f>
        <v>19.64</v>
      </c>
      <c r="P84" s="245"/>
      <c r="Q84" s="245"/>
    </row>
    <row r="85" spans="1:17" s="183" customFormat="1" ht="24" x14ac:dyDescent="0.55000000000000004">
      <c r="A85" s="200" t="s">
        <v>1889</v>
      </c>
      <c r="B85" s="201"/>
      <c r="C85" s="202">
        <v>4200</v>
      </c>
      <c r="D85" s="202">
        <v>4178</v>
      </c>
      <c r="E85" s="202">
        <v>8378</v>
      </c>
      <c r="F85" s="203"/>
      <c r="G85" s="203">
        <v>245.55</v>
      </c>
      <c r="H85" s="203"/>
      <c r="I85" s="203">
        <v>244.84</v>
      </c>
      <c r="J85" s="203"/>
      <c r="K85" s="203">
        <v>245.21</v>
      </c>
      <c r="L85" s="204">
        <v>22</v>
      </c>
      <c r="M85" s="205">
        <v>11.16</v>
      </c>
      <c r="N85" s="205">
        <v>11.13</v>
      </c>
      <c r="O85" s="205">
        <v>11.15</v>
      </c>
      <c r="P85" s="206">
        <v>15</v>
      </c>
      <c r="Q85" s="207">
        <v>5.2083333333333336E-2</v>
      </c>
    </row>
    <row r="86" spans="1:17" ht="24" x14ac:dyDescent="0.55000000000000004">
      <c r="A86" s="208"/>
      <c r="B86" s="209" t="s">
        <v>17</v>
      </c>
      <c r="C86" s="210">
        <v>4090</v>
      </c>
      <c r="D86" s="210">
        <v>4077</v>
      </c>
      <c r="E86" s="210">
        <v>8167</v>
      </c>
      <c r="F86" s="211">
        <v>227.21</v>
      </c>
      <c r="G86" s="211">
        <v>227.21</v>
      </c>
      <c r="H86" s="211">
        <v>226.5</v>
      </c>
      <c r="I86" s="211">
        <v>226.5</v>
      </c>
      <c r="J86" s="211">
        <v>226.87</v>
      </c>
      <c r="K86" s="211">
        <v>226.87</v>
      </c>
      <c r="L86" s="213"/>
      <c r="M86" s="214"/>
      <c r="N86" s="214"/>
      <c r="O86" s="214"/>
      <c r="P86" s="215"/>
      <c r="Q86" s="215"/>
    </row>
    <row r="87" spans="1:17" ht="24" x14ac:dyDescent="0.55000000000000004">
      <c r="A87" s="208"/>
      <c r="B87" s="209" t="s">
        <v>89</v>
      </c>
      <c r="C87" s="216">
        <v>110</v>
      </c>
      <c r="D87" s="216">
        <v>101</v>
      </c>
      <c r="E87" s="216">
        <v>211</v>
      </c>
      <c r="F87" s="211">
        <v>9.17</v>
      </c>
      <c r="G87" s="211">
        <v>18.34</v>
      </c>
      <c r="H87" s="211">
        <v>8.42</v>
      </c>
      <c r="I87" s="211">
        <v>18.34</v>
      </c>
      <c r="J87" s="211">
        <v>8.81</v>
      </c>
      <c r="K87" s="211">
        <v>18.34</v>
      </c>
      <c r="L87" s="213"/>
      <c r="M87" s="214"/>
      <c r="N87" s="214"/>
      <c r="O87" s="214"/>
      <c r="P87" s="215"/>
      <c r="Q87" s="215"/>
    </row>
    <row r="88" spans="1:17" s="183" customFormat="1" ht="24" x14ac:dyDescent="0.55000000000000004">
      <c r="A88" s="200" t="s">
        <v>521</v>
      </c>
      <c r="B88" s="201"/>
      <c r="C88" s="202">
        <v>1595</v>
      </c>
      <c r="D88" s="202">
        <v>1462</v>
      </c>
      <c r="E88" s="202">
        <v>3057</v>
      </c>
      <c r="F88" s="203"/>
      <c r="G88" s="203">
        <v>88.61</v>
      </c>
      <c r="H88" s="203"/>
      <c r="I88" s="203">
        <v>81.23</v>
      </c>
      <c r="J88" s="203"/>
      <c r="K88" s="203">
        <v>84.92</v>
      </c>
      <c r="L88" s="204">
        <v>10</v>
      </c>
      <c r="M88" s="205">
        <v>8.86</v>
      </c>
      <c r="N88" s="205">
        <v>8.1199999999999992</v>
      </c>
      <c r="O88" s="205">
        <v>8.49</v>
      </c>
      <c r="P88" s="206">
        <v>20</v>
      </c>
      <c r="Q88" s="207">
        <v>5.5555555555555552E-2</v>
      </c>
    </row>
    <row r="89" spans="1:17" ht="24" x14ac:dyDescent="0.55000000000000004">
      <c r="A89" s="208"/>
      <c r="B89" s="209" t="s">
        <v>17</v>
      </c>
      <c r="C89" s="210">
        <v>1595</v>
      </c>
      <c r="D89" s="210">
        <v>1462</v>
      </c>
      <c r="E89" s="210">
        <v>3057</v>
      </c>
      <c r="F89" s="211">
        <v>88.61</v>
      </c>
      <c r="G89" s="211">
        <v>88.61</v>
      </c>
      <c r="H89" s="211">
        <v>81.23</v>
      </c>
      <c r="I89" s="211">
        <v>81.23</v>
      </c>
      <c r="J89" s="211">
        <v>84.92</v>
      </c>
      <c r="K89" s="211">
        <v>84.92</v>
      </c>
      <c r="L89" s="213"/>
      <c r="M89" s="214"/>
      <c r="N89" s="214"/>
      <c r="O89" s="214"/>
      <c r="P89" s="215"/>
      <c r="Q89" s="215"/>
    </row>
    <row r="90" spans="1:17" s="183" customFormat="1" ht="24" x14ac:dyDescent="0.55000000000000004">
      <c r="A90" s="192" t="s">
        <v>1716</v>
      </c>
      <c r="B90" s="193"/>
      <c r="C90" s="194">
        <f>+C91</f>
        <v>8608</v>
      </c>
      <c r="D90" s="194">
        <f>+D91</f>
        <v>9054</v>
      </c>
      <c r="E90" s="194">
        <f>+E91</f>
        <v>17662</v>
      </c>
      <c r="F90" s="195"/>
      <c r="G90" s="195">
        <f>+G91</f>
        <v>503.08</v>
      </c>
      <c r="H90" s="195"/>
      <c r="I90" s="195">
        <f>+I91</f>
        <v>529.59</v>
      </c>
      <c r="J90" s="195"/>
      <c r="K90" s="195">
        <f>+K91</f>
        <v>516.38</v>
      </c>
      <c r="L90" s="196">
        <v>20</v>
      </c>
      <c r="M90" s="197">
        <f>+M91</f>
        <v>25.15</v>
      </c>
      <c r="N90" s="197">
        <f>+N91</f>
        <v>26.48</v>
      </c>
      <c r="O90" s="197">
        <f>+O91</f>
        <v>25.82</v>
      </c>
      <c r="P90" s="198"/>
      <c r="Q90" s="198"/>
    </row>
    <row r="91" spans="1:17" s="183" customFormat="1" ht="24" x14ac:dyDescent="0.55000000000000004">
      <c r="A91" s="200" t="s">
        <v>880</v>
      </c>
      <c r="B91" s="201"/>
      <c r="C91" s="202">
        <v>8608</v>
      </c>
      <c r="D91" s="202">
        <v>9054</v>
      </c>
      <c r="E91" s="202">
        <v>17662</v>
      </c>
      <c r="F91" s="203"/>
      <c r="G91" s="203">
        <v>503.08</v>
      </c>
      <c r="H91" s="203"/>
      <c r="I91" s="203">
        <v>529.59</v>
      </c>
      <c r="J91" s="203"/>
      <c r="K91" s="203">
        <v>516.38</v>
      </c>
      <c r="L91" s="204">
        <v>20</v>
      </c>
      <c r="M91" s="205">
        <v>25.15</v>
      </c>
      <c r="N91" s="205">
        <v>26.48</v>
      </c>
      <c r="O91" s="205">
        <v>25.82</v>
      </c>
      <c r="P91" s="206">
        <v>20</v>
      </c>
      <c r="Q91" s="207">
        <v>5.5555555555555552E-2</v>
      </c>
    </row>
    <row r="92" spans="1:17" ht="24" x14ac:dyDescent="0.55000000000000004">
      <c r="A92" s="208"/>
      <c r="B92" s="209" t="s">
        <v>17</v>
      </c>
      <c r="C92" s="210">
        <v>8384</v>
      </c>
      <c r="D92" s="210">
        <v>8861</v>
      </c>
      <c r="E92" s="210">
        <v>17245</v>
      </c>
      <c r="F92" s="211">
        <v>465.76</v>
      </c>
      <c r="G92" s="211">
        <v>465.76</v>
      </c>
      <c r="H92" s="211">
        <v>492.27</v>
      </c>
      <c r="I92" s="211">
        <v>492.27</v>
      </c>
      <c r="J92" s="211">
        <v>479.06</v>
      </c>
      <c r="K92" s="211">
        <v>479.06</v>
      </c>
      <c r="L92" s="213"/>
      <c r="M92" s="214"/>
      <c r="N92" s="214"/>
      <c r="O92" s="214"/>
      <c r="P92" s="215"/>
      <c r="Q92" s="215"/>
    </row>
    <row r="93" spans="1:17" ht="24" x14ac:dyDescent="0.55000000000000004">
      <c r="A93" s="208"/>
      <c r="B93" s="209" t="s">
        <v>89</v>
      </c>
      <c r="C93" s="216">
        <v>156</v>
      </c>
      <c r="D93" s="216">
        <v>143</v>
      </c>
      <c r="E93" s="216">
        <v>299</v>
      </c>
      <c r="F93" s="211">
        <v>13</v>
      </c>
      <c r="G93" s="211">
        <v>26</v>
      </c>
      <c r="H93" s="211">
        <v>11.92</v>
      </c>
      <c r="I93" s="211">
        <v>26</v>
      </c>
      <c r="J93" s="211">
        <v>12.48</v>
      </c>
      <c r="K93" s="211">
        <v>26</v>
      </c>
      <c r="L93" s="213"/>
      <c r="M93" s="214"/>
      <c r="N93" s="214"/>
      <c r="O93" s="214"/>
      <c r="P93" s="215"/>
      <c r="Q93" s="215"/>
    </row>
    <row r="94" spans="1:17" ht="24" x14ac:dyDescent="0.55000000000000004">
      <c r="A94" s="208"/>
      <c r="B94" s="209" t="s">
        <v>93</v>
      </c>
      <c r="C94" s="216">
        <v>68</v>
      </c>
      <c r="D94" s="216">
        <v>50</v>
      </c>
      <c r="E94" s="216">
        <v>118</v>
      </c>
      <c r="F94" s="211">
        <v>5.66</v>
      </c>
      <c r="G94" s="211">
        <v>11.32</v>
      </c>
      <c r="H94" s="211">
        <v>4.16</v>
      </c>
      <c r="I94" s="211">
        <v>11.32</v>
      </c>
      <c r="J94" s="211">
        <v>4.91</v>
      </c>
      <c r="K94" s="211">
        <v>11.32</v>
      </c>
      <c r="L94" s="213"/>
      <c r="M94" s="214"/>
      <c r="N94" s="214"/>
      <c r="O94" s="214"/>
      <c r="P94" s="215"/>
      <c r="Q94" s="215"/>
    </row>
    <row r="95" spans="1:17" s="254" customFormat="1" ht="24" x14ac:dyDescent="0.2">
      <c r="A95" s="247" t="s">
        <v>1888</v>
      </c>
      <c r="B95" s="248"/>
      <c r="C95" s="249">
        <f>+C96</f>
        <v>16575</v>
      </c>
      <c r="D95" s="249">
        <f>+D96</f>
        <v>17472</v>
      </c>
      <c r="E95" s="249">
        <f>+E96</f>
        <v>34047</v>
      </c>
      <c r="F95" s="250"/>
      <c r="G95" s="250">
        <f>+G96</f>
        <v>920.83</v>
      </c>
      <c r="H95" s="250"/>
      <c r="I95" s="250">
        <f>+I96</f>
        <v>970.64</v>
      </c>
      <c r="J95" s="250"/>
      <c r="K95" s="250">
        <f>+K96</f>
        <v>945.78</v>
      </c>
      <c r="L95" s="251">
        <v>9</v>
      </c>
      <c r="M95" s="252">
        <f>+M96</f>
        <v>102.31</v>
      </c>
      <c r="N95" s="252">
        <f>+N96</f>
        <v>107.85</v>
      </c>
      <c r="O95" s="252">
        <f>+O96</f>
        <v>105.09</v>
      </c>
      <c r="P95" s="253"/>
      <c r="Q95" s="253"/>
    </row>
    <row r="96" spans="1:17" s="183" customFormat="1" ht="24" x14ac:dyDescent="0.55000000000000004">
      <c r="A96" s="200" t="s">
        <v>16</v>
      </c>
      <c r="B96" s="201"/>
      <c r="C96" s="202">
        <v>16575</v>
      </c>
      <c r="D96" s="202">
        <v>17472</v>
      </c>
      <c r="E96" s="202">
        <v>34047</v>
      </c>
      <c r="F96" s="203"/>
      <c r="G96" s="203">
        <v>920.83</v>
      </c>
      <c r="H96" s="203"/>
      <c r="I96" s="203">
        <v>970.64</v>
      </c>
      <c r="J96" s="203"/>
      <c r="K96" s="203">
        <v>945.78</v>
      </c>
      <c r="L96" s="204">
        <v>9</v>
      </c>
      <c r="M96" s="205">
        <v>102.31</v>
      </c>
      <c r="N96" s="205">
        <v>107.85</v>
      </c>
      <c r="O96" s="205">
        <v>105.09</v>
      </c>
      <c r="P96" s="206">
        <v>25</v>
      </c>
      <c r="Q96" s="207">
        <v>5.9027777777777776E-2</v>
      </c>
    </row>
    <row r="97" spans="1:17" ht="24" x14ac:dyDescent="0.55000000000000004">
      <c r="A97" s="208"/>
      <c r="B97" s="209" t="s">
        <v>17</v>
      </c>
      <c r="C97" s="210">
        <v>16575</v>
      </c>
      <c r="D97" s="210">
        <v>17472</v>
      </c>
      <c r="E97" s="210">
        <v>34047</v>
      </c>
      <c r="F97" s="212">
        <f>+C97/18</f>
        <v>920.83333333333337</v>
      </c>
      <c r="G97" s="211">
        <v>920.83</v>
      </c>
      <c r="H97" s="211">
        <v>970.64</v>
      </c>
      <c r="I97" s="211">
        <v>970.64</v>
      </c>
      <c r="J97" s="211">
        <v>945.78</v>
      </c>
      <c r="K97" s="211">
        <v>945.78</v>
      </c>
      <c r="L97" s="213"/>
      <c r="M97" s="214"/>
      <c r="N97" s="214"/>
      <c r="O97" s="214"/>
      <c r="P97" s="215"/>
      <c r="Q97" s="215"/>
    </row>
  </sheetData>
  <mergeCells count="14">
    <mergeCell ref="F3:G3"/>
    <mergeCell ref="H3:I3"/>
    <mergeCell ref="J3:K3"/>
    <mergeCell ref="A84:B84"/>
    <mergeCell ref="A1:Q1"/>
    <mergeCell ref="A2:A4"/>
    <mergeCell ref="B2:B4"/>
    <mergeCell ref="C2:E2"/>
    <mergeCell ref="F2:K2"/>
    <mergeCell ref="L2:L4"/>
    <mergeCell ref="M2:O3"/>
    <mergeCell ref="P2:P4"/>
    <mergeCell ref="Q2:Q4"/>
    <mergeCell ref="C3:E3"/>
  </mergeCells>
  <pageMargins left="0.17" right="0.18" top="0.23" bottom="0.18" header="0.17" footer="0.17"/>
  <pageSetup paperSize="9" scale="6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9478B-5779-4CEA-8E2B-FFD9969A647B}">
  <sheetPr>
    <pageSetUpPr fitToPage="1"/>
  </sheetPr>
  <dimension ref="A1:P409"/>
  <sheetViews>
    <sheetView view="pageBreakPreview" zoomScale="91" zoomScaleNormal="100" zoomScaleSheetLayoutView="91" workbookViewId="0">
      <pane ySplit="5" topLeftCell="A273" activePane="bottomLeft" state="frozen"/>
      <selection pane="bottomLeft" activeCell="A290" sqref="A290"/>
    </sheetView>
  </sheetViews>
  <sheetFormatPr defaultColWidth="9" defaultRowHeight="23.25" x14ac:dyDescent="0.5"/>
  <cols>
    <col min="1" max="1" width="64.125" style="256" customWidth="1"/>
    <col min="2" max="2" width="8" style="257" customWidth="1"/>
    <col min="3" max="3" width="8.25" style="257" customWidth="1"/>
    <col min="4" max="4" width="7.75" style="257" customWidth="1"/>
    <col min="5" max="5" width="7.375" style="257" bestFit="1" customWidth="1"/>
    <col min="6" max="6" width="12.125" style="257" bestFit="1" customWidth="1"/>
    <col min="7" max="7" width="7.375" style="257" bestFit="1" customWidth="1"/>
    <col min="8" max="8" width="12.125" style="257" bestFit="1" customWidth="1"/>
    <col min="9" max="9" width="7.375" style="257" bestFit="1" customWidth="1"/>
    <col min="10" max="10" width="12.125" style="257" bestFit="1" customWidth="1"/>
    <col min="11" max="11" width="9" style="257"/>
    <col min="12" max="14" width="5.625" style="257" bestFit="1" customWidth="1"/>
    <col min="15" max="15" width="9" style="257"/>
    <col min="16" max="16384" width="9" style="256"/>
  </cols>
  <sheetData>
    <row r="1" spans="1:16" ht="55.5" customHeight="1" x14ac:dyDescent="0.5">
      <c r="A1" s="366" t="s">
        <v>2894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</row>
    <row r="2" spans="1:16" s="292" customFormat="1" x14ac:dyDescent="0.5">
      <c r="A2" s="368" t="s">
        <v>0</v>
      </c>
      <c r="B2" s="365" t="s">
        <v>1</v>
      </c>
      <c r="C2" s="365"/>
      <c r="D2" s="365"/>
      <c r="E2" s="365" t="s">
        <v>3</v>
      </c>
      <c r="F2" s="365"/>
      <c r="G2" s="365"/>
      <c r="H2" s="365"/>
      <c r="I2" s="365"/>
      <c r="J2" s="365"/>
      <c r="K2" s="365" t="s">
        <v>4</v>
      </c>
      <c r="L2" s="365" t="s">
        <v>5</v>
      </c>
      <c r="M2" s="365"/>
      <c r="N2" s="365"/>
      <c r="O2" s="365" t="s">
        <v>6</v>
      </c>
      <c r="P2" s="365" t="s">
        <v>9</v>
      </c>
    </row>
    <row r="3" spans="1:16" s="292" customFormat="1" x14ac:dyDescent="0.5">
      <c r="A3" s="368"/>
      <c r="B3" s="365" t="s">
        <v>2</v>
      </c>
      <c r="C3" s="365"/>
      <c r="D3" s="365"/>
      <c r="E3" s="365" t="s">
        <v>10</v>
      </c>
      <c r="F3" s="365"/>
      <c r="G3" s="365" t="s">
        <v>11</v>
      </c>
      <c r="H3" s="365"/>
      <c r="I3" s="365" t="s">
        <v>12</v>
      </c>
      <c r="J3" s="365"/>
      <c r="K3" s="365"/>
      <c r="L3" s="365"/>
      <c r="M3" s="365"/>
      <c r="N3" s="365"/>
      <c r="O3" s="365"/>
      <c r="P3" s="365"/>
    </row>
    <row r="4" spans="1:16" s="292" customFormat="1" ht="46.5" x14ac:dyDescent="0.5">
      <c r="A4" s="368"/>
      <c r="B4" s="304" t="s">
        <v>10</v>
      </c>
      <c r="C4" s="304" t="s">
        <v>11</v>
      </c>
      <c r="D4" s="304" t="s">
        <v>12</v>
      </c>
      <c r="E4" s="304" t="s">
        <v>13</v>
      </c>
      <c r="F4" s="304" t="s">
        <v>14</v>
      </c>
      <c r="G4" s="304" t="s">
        <v>13</v>
      </c>
      <c r="H4" s="304" t="s">
        <v>14</v>
      </c>
      <c r="I4" s="304" t="s">
        <v>13</v>
      </c>
      <c r="J4" s="304" t="s">
        <v>14</v>
      </c>
      <c r="K4" s="365"/>
      <c r="L4" s="304" t="s">
        <v>10</v>
      </c>
      <c r="M4" s="304" t="s">
        <v>11</v>
      </c>
      <c r="N4" s="304" t="s">
        <v>12</v>
      </c>
      <c r="O4" s="365"/>
      <c r="P4" s="365"/>
    </row>
    <row r="5" spans="1:16" s="292" customFormat="1" x14ac:dyDescent="0.5">
      <c r="A5" s="303" t="s">
        <v>881</v>
      </c>
      <c r="B5" s="302">
        <f>+B6</f>
        <v>27320</v>
      </c>
      <c r="C5" s="302">
        <f>+C6</f>
        <v>26385</v>
      </c>
      <c r="D5" s="302">
        <f>+D6</f>
        <v>53705</v>
      </c>
      <c r="E5" s="302"/>
      <c r="F5" s="301">
        <f>+F6</f>
        <v>1649.5600000000002</v>
      </c>
      <c r="G5" s="301"/>
      <c r="H5" s="301">
        <f>+H6</f>
        <v>1565.3299999999997</v>
      </c>
      <c r="I5" s="301"/>
      <c r="J5" s="301">
        <f>+J6</f>
        <v>1607.63</v>
      </c>
      <c r="K5" s="299">
        <v>62</v>
      </c>
      <c r="L5" s="300">
        <f>+L6</f>
        <v>26.61</v>
      </c>
      <c r="M5" s="300">
        <f>+M6</f>
        <v>25.25</v>
      </c>
      <c r="N5" s="300">
        <f>+N6</f>
        <v>25.93</v>
      </c>
      <c r="O5" s="299"/>
      <c r="P5" s="298"/>
    </row>
    <row r="6" spans="1:16" s="292" customFormat="1" x14ac:dyDescent="0.5">
      <c r="A6" s="297" t="s">
        <v>880</v>
      </c>
      <c r="B6" s="296">
        <f>B7+B267+B361</f>
        <v>27320</v>
      </c>
      <c r="C6" s="296">
        <f>C7+C267+C361</f>
        <v>26385</v>
      </c>
      <c r="D6" s="296">
        <f>D7+D267+D361</f>
        <v>53705</v>
      </c>
      <c r="E6" s="295"/>
      <c r="F6" s="295">
        <f>F7+F267+F361</f>
        <v>1649.5600000000002</v>
      </c>
      <c r="G6" s="295"/>
      <c r="H6" s="295">
        <f>H7+H267+H361</f>
        <v>1565.3299999999997</v>
      </c>
      <c r="I6" s="295"/>
      <c r="J6" s="295">
        <f>J7+J267+J361</f>
        <v>1607.63</v>
      </c>
      <c r="K6" s="294">
        <v>62</v>
      </c>
      <c r="L6" s="295">
        <v>26.61</v>
      </c>
      <c r="M6" s="295">
        <v>25.25</v>
      </c>
      <c r="N6" s="295">
        <v>25.93</v>
      </c>
      <c r="O6" s="294">
        <v>20</v>
      </c>
      <c r="P6" s="293">
        <v>5.5555555555555552E-2</v>
      </c>
    </row>
    <row r="7" spans="1:16" x14ac:dyDescent="0.5">
      <c r="A7" s="270" t="s">
        <v>17</v>
      </c>
      <c r="B7" s="291">
        <f t="shared" ref="B7:J7" si="0">B8+B10+B46+B54+B67+B92+B132+B150+B179+B235+B240+B247+B253+B263</f>
        <v>26083</v>
      </c>
      <c r="C7" s="291">
        <f t="shared" si="0"/>
        <v>25435</v>
      </c>
      <c r="D7" s="291">
        <f t="shared" si="0"/>
        <v>51518</v>
      </c>
      <c r="E7" s="269">
        <f t="shared" si="0"/>
        <v>1449.0800000000002</v>
      </c>
      <c r="F7" s="269">
        <f t="shared" si="0"/>
        <v>1449.0800000000002</v>
      </c>
      <c r="G7" s="269">
        <f t="shared" si="0"/>
        <v>1413.1499999999999</v>
      </c>
      <c r="H7" s="269">
        <f t="shared" si="0"/>
        <v>1413.1499999999999</v>
      </c>
      <c r="I7" s="269">
        <f t="shared" si="0"/>
        <v>1430.99</v>
      </c>
      <c r="J7" s="269">
        <f t="shared" si="0"/>
        <v>1430.99</v>
      </c>
      <c r="K7" s="268"/>
      <c r="L7" s="268"/>
      <c r="M7" s="268"/>
      <c r="N7" s="268"/>
      <c r="O7" s="268"/>
      <c r="P7" s="267"/>
    </row>
    <row r="8" spans="1:16" x14ac:dyDescent="0.5">
      <c r="A8" s="285" t="s">
        <v>879</v>
      </c>
      <c r="B8" s="283">
        <v>9</v>
      </c>
      <c r="C8" s="283"/>
      <c r="D8" s="283">
        <v>9</v>
      </c>
      <c r="E8" s="284">
        <v>0.5</v>
      </c>
      <c r="F8" s="284">
        <v>0.5</v>
      </c>
      <c r="G8" s="284"/>
      <c r="H8" s="284"/>
      <c r="I8" s="284">
        <v>0.25</v>
      </c>
      <c r="J8" s="284">
        <v>0.25</v>
      </c>
      <c r="K8" s="283"/>
      <c r="L8" s="283"/>
      <c r="M8" s="283"/>
      <c r="N8" s="283"/>
      <c r="O8" s="283"/>
      <c r="P8" s="282"/>
    </row>
    <row r="9" spans="1:16" x14ac:dyDescent="0.5">
      <c r="A9" s="261" t="s">
        <v>687</v>
      </c>
      <c r="B9" s="259">
        <v>9</v>
      </c>
      <c r="C9" s="259"/>
      <c r="D9" s="259">
        <v>9</v>
      </c>
      <c r="E9" s="260">
        <v>0.5</v>
      </c>
      <c r="F9" s="260">
        <v>0.5</v>
      </c>
      <c r="G9" s="260"/>
      <c r="H9" s="260"/>
      <c r="I9" s="260">
        <v>0.25</v>
      </c>
      <c r="J9" s="260">
        <v>0.25</v>
      </c>
      <c r="K9" s="259"/>
      <c r="L9" s="259"/>
      <c r="M9" s="259"/>
      <c r="N9" s="259"/>
      <c r="O9" s="259"/>
      <c r="P9" s="258"/>
    </row>
    <row r="10" spans="1:16" x14ac:dyDescent="0.5">
      <c r="A10" s="285" t="s">
        <v>878</v>
      </c>
      <c r="B10" s="289">
        <f t="shared" ref="B10:J10" si="1">SUM(B11:B45)</f>
        <v>2330</v>
      </c>
      <c r="C10" s="289">
        <f t="shared" si="1"/>
        <v>3438</v>
      </c>
      <c r="D10" s="289">
        <f t="shared" si="1"/>
        <v>5768</v>
      </c>
      <c r="E10" s="284">
        <f t="shared" si="1"/>
        <v>129.45000000000002</v>
      </c>
      <c r="F10" s="284">
        <f t="shared" si="1"/>
        <v>129.45000000000002</v>
      </c>
      <c r="G10" s="284">
        <f t="shared" si="1"/>
        <v>191.01000000000005</v>
      </c>
      <c r="H10" s="284">
        <f t="shared" si="1"/>
        <v>191.01000000000005</v>
      </c>
      <c r="I10" s="284">
        <f t="shared" si="1"/>
        <v>160.19999999999996</v>
      </c>
      <c r="J10" s="284">
        <f t="shared" si="1"/>
        <v>160.19999999999996</v>
      </c>
      <c r="K10" s="283"/>
      <c r="L10" s="283"/>
      <c r="M10" s="283"/>
      <c r="N10" s="283"/>
      <c r="O10" s="283"/>
      <c r="P10" s="282"/>
    </row>
    <row r="11" spans="1:16" s="262" customFormat="1" x14ac:dyDescent="0.5">
      <c r="A11" s="266" t="s">
        <v>689</v>
      </c>
      <c r="B11" s="264">
        <v>147</v>
      </c>
      <c r="C11" s="264"/>
      <c r="D11" s="264">
        <v>147</v>
      </c>
      <c r="E11" s="265">
        <v>8.17</v>
      </c>
      <c r="F11" s="265">
        <v>8.17</v>
      </c>
      <c r="G11" s="265"/>
      <c r="H11" s="265"/>
      <c r="I11" s="265">
        <v>4.08</v>
      </c>
      <c r="J11" s="265">
        <v>4.08</v>
      </c>
      <c r="K11" s="264"/>
      <c r="L11" s="264"/>
      <c r="M11" s="264"/>
      <c r="N11" s="264"/>
      <c r="O11" s="264"/>
      <c r="P11" s="263"/>
    </row>
    <row r="12" spans="1:16" s="262" customFormat="1" x14ac:dyDescent="0.5">
      <c r="A12" s="266" t="s">
        <v>688</v>
      </c>
      <c r="B12" s="264"/>
      <c r="C12" s="264">
        <v>147</v>
      </c>
      <c r="D12" s="264">
        <v>147</v>
      </c>
      <c r="E12" s="265"/>
      <c r="F12" s="265"/>
      <c r="G12" s="265">
        <v>8.17</v>
      </c>
      <c r="H12" s="265">
        <v>8.17</v>
      </c>
      <c r="I12" s="265">
        <v>4.08</v>
      </c>
      <c r="J12" s="265">
        <v>4.08</v>
      </c>
      <c r="K12" s="264"/>
      <c r="L12" s="264"/>
      <c r="M12" s="264"/>
      <c r="N12" s="264"/>
      <c r="O12" s="264"/>
      <c r="P12" s="263"/>
    </row>
    <row r="13" spans="1:16" s="262" customFormat="1" x14ac:dyDescent="0.5">
      <c r="A13" s="266" t="s">
        <v>687</v>
      </c>
      <c r="B13" s="264"/>
      <c r="C13" s="264">
        <v>108</v>
      </c>
      <c r="D13" s="264">
        <v>108</v>
      </c>
      <c r="E13" s="265"/>
      <c r="F13" s="265"/>
      <c r="G13" s="265">
        <v>6</v>
      </c>
      <c r="H13" s="265">
        <v>6</v>
      </c>
      <c r="I13" s="265">
        <v>3</v>
      </c>
      <c r="J13" s="265">
        <v>3</v>
      </c>
      <c r="K13" s="264"/>
      <c r="L13" s="264"/>
      <c r="M13" s="264"/>
      <c r="N13" s="264"/>
      <c r="O13" s="264"/>
      <c r="P13" s="263"/>
    </row>
    <row r="14" spans="1:16" x14ac:dyDescent="0.5">
      <c r="A14" s="261" t="s">
        <v>877</v>
      </c>
      <c r="B14" s="259">
        <v>147</v>
      </c>
      <c r="C14" s="259"/>
      <c r="D14" s="259">
        <v>147</v>
      </c>
      <c r="E14" s="260">
        <v>8.17</v>
      </c>
      <c r="F14" s="260">
        <v>8.17</v>
      </c>
      <c r="G14" s="260"/>
      <c r="H14" s="260"/>
      <c r="I14" s="260">
        <v>4.08</v>
      </c>
      <c r="J14" s="260">
        <v>4.08</v>
      </c>
      <c r="K14" s="259"/>
      <c r="L14" s="259"/>
      <c r="M14" s="259"/>
      <c r="N14" s="259"/>
      <c r="O14" s="259"/>
      <c r="P14" s="258"/>
    </row>
    <row r="15" spans="1:16" x14ac:dyDescent="0.5">
      <c r="A15" s="261" t="s">
        <v>876</v>
      </c>
      <c r="B15" s="259"/>
      <c r="C15" s="259">
        <v>150</v>
      </c>
      <c r="D15" s="259">
        <v>150</v>
      </c>
      <c r="E15" s="260"/>
      <c r="F15" s="260"/>
      <c r="G15" s="260">
        <v>8.33</v>
      </c>
      <c r="H15" s="260">
        <v>8.33</v>
      </c>
      <c r="I15" s="260">
        <v>4.17</v>
      </c>
      <c r="J15" s="260">
        <v>4.17</v>
      </c>
      <c r="K15" s="259"/>
      <c r="L15" s="259"/>
      <c r="M15" s="259"/>
      <c r="N15" s="259"/>
      <c r="O15" s="259"/>
      <c r="P15" s="258"/>
    </row>
    <row r="16" spans="1:16" x14ac:dyDescent="0.5">
      <c r="A16" s="261" t="s">
        <v>875</v>
      </c>
      <c r="B16" s="259"/>
      <c r="C16" s="259">
        <v>147</v>
      </c>
      <c r="D16" s="259">
        <v>147</v>
      </c>
      <c r="E16" s="260"/>
      <c r="F16" s="260"/>
      <c r="G16" s="260">
        <v>8.17</v>
      </c>
      <c r="H16" s="260">
        <v>8.17</v>
      </c>
      <c r="I16" s="260">
        <v>4.08</v>
      </c>
      <c r="J16" s="260">
        <v>4.08</v>
      </c>
      <c r="K16" s="259"/>
      <c r="L16" s="259"/>
      <c r="M16" s="259"/>
      <c r="N16" s="259"/>
      <c r="O16" s="259"/>
      <c r="P16" s="258"/>
    </row>
    <row r="17" spans="1:16" x14ac:dyDescent="0.5">
      <c r="A17" s="261" t="s">
        <v>874</v>
      </c>
      <c r="B17" s="259"/>
      <c r="C17" s="259">
        <v>147</v>
      </c>
      <c r="D17" s="259">
        <v>147</v>
      </c>
      <c r="E17" s="260"/>
      <c r="F17" s="260"/>
      <c r="G17" s="260">
        <v>8.17</v>
      </c>
      <c r="H17" s="260">
        <v>8.17</v>
      </c>
      <c r="I17" s="260">
        <v>4.08</v>
      </c>
      <c r="J17" s="260">
        <v>4.08</v>
      </c>
      <c r="K17" s="259"/>
      <c r="L17" s="259"/>
      <c r="M17" s="259"/>
      <c r="N17" s="259"/>
      <c r="O17" s="259"/>
      <c r="P17" s="258"/>
    </row>
    <row r="18" spans="1:16" x14ac:dyDescent="0.5">
      <c r="A18" s="261" t="s">
        <v>873</v>
      </c>
      <c r="B18" s="259">
        <v>147</v>
      </c>
      <c r="C18" s="259"/>
      <c r="D18" s="259">
        <v>147</v>
      </c>
      <c r="E18" s="260">
        <v>8.17</v>
      </c>
      <c r="F18" s="260">
        <v>8.17</v>
      </c>
      <c r="G18" s="260"/>
      <c r="H18" s="260"/>
      <c r="I18" s="260">
        <v>4.08</v>
      </c>
      <c r="J18" s="260">
        <v>4.08</v>
      </c>
      <c r="K18" s="259"/>
      <c r="L18" s="259"/>
      <c r="M18" s="259"/>
      <c r="N18" s="259"/>
      <c r="O18" s="259"/>
      <c r="P18" s="258"/>
    </row>
    <row r="19" spans="1:16" x14ac:dyDescent="0.5">
      <c r="A19" s="261" t="s">
        <v>872</v>
      </c>
      <c r="B19" s="259">
        <v>219</v>
      </c>
      <c r="C19" s="259"/>
      <c r="D19" s="259">
        <v>219</v>
      </c>
      <c r="E19" s="260">
        <v>12.17</v>
      </c>
      <c r="F19" s="260">
        <v>12.17</v>
      </c>
      <c r="G19" s="260"/>
      <c r="H19" s="260"/>
      <c r="I19" s="260">
        <v>6.08</v>
      </c>
      <c r="J19" s="260">
        <v>6.08</v>
      </c>
      <c r="K19" s="259"/>
      <c r="L19" s="259"/>
      <c r="M19" s="259"/>
      <c r="N19" s="259"/>
      <c r="O19" s="259"/>
      <c r="P19" s="258"/>
    </row>
    <row r="20" spans="1:16" x14ac:dyDescent="0.5">
      <c r="A20" s="261" t="s">
        <v>687</v>
      </c>
      <c r="B20" s="259">
        <v>423</v>
      </c>
      <c r="C20" s="259"/>
      <c r="D20" s="259">
        <v>423</v>
      </c>
      <c r="E20" s="260">
        <v>23.5</v>
      </c>
      <c r="F20" s="260">
        <v>23.5</v>
      </c>
      <c r="G20" s="260"/>
      <c r="H20" s="260"/>
      <c r="I20" s="260">
        <v>11.75</v>
      </c>
      <c r="J20" s="260">
        <v>11.75</v>
      </c>
      <c r="K20" s="259"/>
      <c r="L20" s="259"/>
      <c r="M20" s="259"/>
      <c r="N20" s="259"/>
      <c r="O20" s="259"/>
      <c r="P20" s="258"/>
    </row>
    <row r="21" spans="1:16" x14ac:dyDescent="0.5">
      <c r="A21" s="261" t="s">
        <v>692</v>
      </c>
      <c r="B21" s="259">
        <v>9</v>
      </c>
      <c r="C21" s="259"/>
      <c r="D21" s="259">
        <v>9</v>
      </c>
      <c r="E21" s="260">
        <v>0.5</v>
      </c>
      <c r="F21" s="260">
        <v>0.5</v>
      </c>
      <c r="G21" s="260"/>
      <c r="H21" s="260"/>
      <c r="I21" s="260">
        <v>0.25</v>
      </c>
      <c r="J21" s="260">
        <v>0.25</v>
      </c>
      <c r="K21" s="259"/>
      <c r="L21" s="259"/>
      <c r="M21" s="259"/>
      <c r="N21" s="259"/>
      <c r="O21" s="259"/>
      <c r="P21" s="258"/>
    </row>
    <row r="22" spans="1:16" x14ac:dyDescent="0.5">
      <c r="A22" s="261" t="s">
        <v>691</v>
      </c>
      <c r="B22" s="259">
        <v>9</v>
      </c>
      <c r="C22" s="259"/>
      <c r="D22" s="259">
        <v>9</v>
      </c>
      <c r="E22" s="260">
        <v>0.5</v>
      </c>
      <c r="F22" s="260">
        <v>0.5</v>
      </c>
      <c r="G22" s="260"/>
      <c r="H22" s="260"/>
      <c r="I22" s="260">
        <v>0.25</v>
      </c>
      <c r="J22" s="260">
        <v>0.25</v>
      </c>
      <c r="K22" s="259"/>
      <c r="L22" s="259"/>
      <c r="M22" s="259"/>
      <c r="N22" s="259"/>
      <c r="O22" s="259"/>
      <c r="P22" s="258"/>
    </row>
    <row r="23" spans="1:16" x14ac:dyDescent="0.5">
      <c r="A23" s="261" t="s">
        <v>870</v>
      </c>
      <c r="B23" s="259"/>
      <c r="C23" s="259">
        <v>75</v>
      </c>
      <c r="D23" s="259">
        <v>75</v>
      </c>
      <c r="E23" s="260"/>
      <c r="F23" s="260"/>
      <c r="G23" s="260">
        <v>4.17</v>
      </c>
      <c r="H23" s="260">
        <v>4.17</v>
      </c>
      <c r="I23" s="260">
        <v>2.08</v>
      </c>
      <c r="J23" s="260">
        <v>2.08</v>
      </c>
      <c r="K23" s="259"/>
      <c r="L23" s="259"/>
      <c r="M23" s="259"/>
      <c r="N23" s="259"/>
      <c r="O23" s="259"/>
      <c r="P23" s="258"/>
    </row>
    <row r="24" spans="1:16" x14ac:dyDescent="0.5">
      <c r="A24" s="261" t="s">
        <v>870</v>
      </c>
      <c r="B24" s="259">
        <v>141</v>
      </c>
      <c r="C24" s="259">
        <v>186</v>
      </c>
      <c r="D24" s="259">
        <v>327</v>
      </c>
      <c r="E24" s="260">
        <v>7.83</v>
      </c>
      <c r="F24" s="260">
        <v>7.83</v>
      </c>
      <c r="G24" s="260">
        <v>10.33</v>
      </c>
      <c r="H24" s="260">
        <v>10.33</v>
      </c>
      <c r="I24" s="260">
        <v>9.08</v>
      </c>
      <c r="J24" s="260">
        <v>9.08</v>
      </c>
      <c r="K24" s="259"/>
      <c r="L24" s="259"/>
      <c r="M24" s="259"/>
      <c r="N24" s="259"/>
      <c r="O24" s="259"/>
      <c r="P24" s="258"/>
    </row>
    <row r="25" spans="1:16" x14ac:dyDescent="0.5">
      <c r="A25" s="261" t="s">
        <v>869</v>
      </c>
      <c r="B25" s="259"/>
      <c r="C25" s="259">
        <v>144</v>
      </c>
      <c r="D25" s="259">
        <v>144</v>
      </c>
      <c r="E25" s="260"/>
      <c r="F25" s="260"/>
      <c r="G25" s="260">
        <v>8</v>
      </c>
      <c r="H25" s="260">
        <v>8</v>
      </c>
      <c r="I25" s="260">
        <v>4</v>
      </c>
      <c r="J25" s="260">
        <v>4</v>
      </c>
      <c r="K25" s="259"/>
      <c r="L25" s="259"/>
      <c r="M25" s="259"/>
      <c r="N25" s="259"/>
      <c r="O25" s="259"/>
      <c r="P25" s="258"/>
    </row>
    <row r="26" spans="1:16" x14ac:dyDescent="0.5">
      <c r="A26" s="261" t="s">
        <v>868</v>
      </c>
      <c r="B26" s="259">
        <v>105</v>
      </c>
      <c r="C26" s="259">
        <v>171</v>
      </c>
      <c r="D26" s="259">
        <v>276</v>
      </c>
      <c r="E26" s="260">
        <v>5.83</v>
      </c>
      <c r="F26" s="260">
        <v>5.83</v>
      </c>
      <c r="G26" s="260">
        <v>9.5</v>
      </c>
      <c r="H26" s="260">
        <v>9.5</v>
      </c>
      <c r="I26" s="260">
        <v>7.67</v>
      </c>
      <c r="J26" s="260">
        <v>7.67</v>
      </c>
      <c r="K26" s="259"/>
      <c r="L26" s="259"/>
      <c r="M26" s="259"/>
      <c r="N26" s="259"/>
      <c r="O26" s="259"/>
      <c r="P26" s="258"/>
    </row>
    <row r="27" spans="1:16" x14ac:dyDescent="0.5">
      <c r="A27" s="261" t="s">
        <v>867</v>
      </c>
      <c r="B27" s="259">
        <v>141</v>
      </c>
      <c r="C27" s="259"/>
      <c r="D27" s="259">
        <v>141</v>
      </c>
      <c r="E27" s="260">
        <v>7.83</v>
      </c>
      <c r="F27" s="260">
        <v>7.83</v>
      </c>
      <c r="G27" s="260"/>
      <c r="H27" s="260"/>
      <c r="I27" s="260">
        <v>3.92</v>
      </c>
      <c r="J27" s="260">
        <v>3.92</v>
      </c>
      <c r="K27" s="259"/>
      <c r="L27" s="259"/>
      <c r="M27" s="259"/>
      <c r="N27" s="259"/>
      <c r="O27" s="259"/>
      <c r="P27" s="258"/>
    </row>
    <row r="28" spans="1:16" x14ac:dyDescent="0.5">
      <c r="A28" s="261" t="s">
        <v>866</v>
      </c>
      <c r="B28" s="259"/>
      <c r="C28" s="259">
        <v>120</v>
      </c>
      <c r="D28" s="259">
        <v>120</v>
      </c>
      <c r="E28" s="260"/>
      <c r="F28" s="260"/>
      <c r="G28" s="260">
        <v>6.67</v>
      </c>
      <c r="H28" s="260">
        <v>6.67</v>
      </c>
      <c r="I28" s="260">
        <v>3.33</v>
      </c>
      <c r="J28" s="260">
        <v>3.33</v>
      </c>
      <c r="K28" s="259"/>
      <c r="L28" s="259"/>
      <c r="M28" s="259"/>
      <c r="N28" s="259"/>
      <c r="O28" s="259"/>
      <c r="P28" s="258"/>
    </row>
    <row r="29" spans="1:16" x14ac:dyDescent="0.5">
      <c r="A29" s="261" t="s">
        <v>865</v>
      </c>
      <c r="B29" s="259"/>
      <c r="C29" s="259">
        <v>105</v>
      </c>
      <c r="D29" s="259">
        <v>105</v>
      </c>
      <c r="E29" s="260"/>
      <c r="F29" s="260"/>
      <c r="G29" s="260">
        <v>5.83</v>
      </c>
      <c r="H29" s="260">
        <v>5.83</v>
      </c>
      <c r="I29" s="260">
        <v>2.92</v>
      </c>
      <c r="J29" s="260">
        <v>2.92</v>
      </c>
      <c r="K29" s="259"/>
      <c r="L29" s="259"/>
      <c r="M29" s="259"/>
      <c r="N29" s="259"/>
      <c r="O29" s="259"/>
      <c r="P29" s="258"/>
    </row>
    <row r="30" spans="1:16" x14ac:dyDescent="0.5">
      <c r="A30" s="261" t="s">
        <v>864</v>
      </c>
      <c r="B30" s="259"/>
      <c r="C30" s="259">
        <v>144</v>
      </c>
      <c r="D30" s="259">
        <v>144</v>
      </c>
      <c r="E30" s="260"/>
      <c r="F30" s="260"/>
      <c r="G30" s="260">
        <v>8</v>
      </c>
      <c r="H30" s="260">
        <v>8</v>
      </c>
      <c r="I30" s="260">
        <v>4</v>
      </c>
      <c r="J30" s="260">
        <v>4</v>
      </c>
      <c r="K30" s="259"/>
      <c r="L30" s="259"/>
      <c r="M30" s="259"/>
      <c r="N30" s="259"/>
      <c r="O30" s="259"/>
      <c r="P30" s="258"/>
    </row>
    <row r="31" spans="1:16" x14ac:dyDescent="0.5">
      <c r="A31" s="261" t="s">
        <v>863</v>
      </c>
      <c r="B31" s="259">
        <v>147</v>
      </c>
      <c r="C31" s="259"/>
      <c r="D31" s="259">
        <v>147</v>
      </c>
      <c r="E31" s="260">
        <v>8.17</v>
      </c>
      <c r="F31" s="260">
        <v>8.17</v>
      </c>
      <c r="G31" s="260"/>
      <c r="H31" s="260"/>
      <c r="I31" s="260">
        <v>4.08</v>
      </c>
      <c r="J31" s="260">
        <v>4.08</v>
      </c>
      <c r="K31" s="259"/>
      <c r="L31" s="259"/>
      <c r="M31" s="259"/>
      <c r="N31" s="259"/>
      <c r="O31" s="259"/>
      <c r="P31" s="258"/>
    </row>
    <row r="32" spans="1:16" x14ac:dyDescent="0.5">
      <c r="A32" s="261" t="s">
        <v>862</v>
      </c>
      <c r="B32" s="259"/>
      <c r="C32" s="259">
        <v>144</v>
      </c>
      <c r="D32" s="259">
        <v>144</v>
      </c>
      <c r="E32" s="260"/>
      <c r="F32" s="260"/>
      <c r="G32" s="260">
        <v>8</v>
      </c>
      <c r="H32" s="260">
        <v>8</v>
      </c>
      <c r="I32" s="260">
        <v>4</v>
      </c>
      <c r="J32" s="260">
        <v>4</v>
      </c>
      <c r="K32" s="259"/>
      <c r="L32" s="259"/>
      <c r="M32" s="259"/>
      <c r="N32" s="259"/>
      <c r="O32" s="259"/>
      <c r="P32" s="258"/>
    </row>
    <row r="33" spans="1:16" x14ac:dyDescent="0.5">
      <c r="A33" s="261" t="s">
        <v>861</v>
      </c>
      <c r="B33" s="259">
        <v>99</v>
      </c>
      <c r="C33" s="259"/>
      <c r="D33" s="259">
        <v>99</v>
      </c>
      <c r="E33" s="260">
        <v>5.5</v>
      </c>
      <c r="F33" s="260">
        <v>5.5</v>
      </c>
      <c r="G33" s="260"/>
      <c r="H33" s="260"/>
      <c r="I33" s="260">
        <v>2.75</v>
      </c>
      <c r="J33" s="260">
        <v>2.75</v>
      </c>
      <c r="K33" s="259"/>
      <c r="L33" s="259"/>
      <c r="M33" s="259"/>
      <c r="N33" s="259"/>
      <c r="O33" s="259"/>
      <c r="P33" s="258"/>
    </row>
    <row r="34" spans="1:16" x14ac:dyDescent="0.5">
      <c r="A34" s="261" t="s">
        <v>860</v>
      </c>
      <c r="B34" s="259">
        <v>102</v>
      </c>
      <c r="C34" s="259"/>
      <c r="D34" s="259">
        <v>102</v>
      </c>
      <c r="E34" s="260">
        <v>5.67</v>
      </c>
      <c r="F34" s="260">
        <v>5.67</v>
      </c>
      <c r="G34" s="260"/>
      <c r="H34" s="260"/>
      <c r="I34" s="260">
        <v>2.83</v>
      </c>
      <c r="J34" s="260">
        <v>2.83</v>
      </c>
      <c r="K34" s="259"/>
      <c r="L34" s="259"/>
      <c r="M34" s="259"/>
      <c r="N34" s="259"/>
      <c r="O34" s="259"/>
      <c r="P34" s="258"/>
    </row>
    <row r="35" spans="1:16" x14ac:dyDescent="0.5">
      <c r="A35" s="261" t="s">
        <v>859</v>
      </c>
      <c r="B35" s="259"/>
      <c r="C35" s="259">
        <v>129</v>
      </c>
      <c r="D35" s="259">
        <v>129</v>
      </c>
      <c r="E35" s="260"/>
      <c r="F35" s="260"/>
      <c r="G35" s="260">
        <v>7.17</v>
      </c>
      <c r="H35" s="260">
        <v>7.17</v>
      </c>
      <c r="I35" s="260">
        <v>3.58</v>
      </c>
      <c r="J35" s="260">
        <v>3.58</v>
      </c>
      <c r="K35" s="259"/>
      <c r="L35" s="259"/>
      <c r="M35" s="259"/>
      <c r="N35" s="259"/>
      <c r="O35" s="259"/>
      <c r="P35" s="258"/>
    </row>
    <row r="36" spans="1:16" x14ac:dyDescent="0.5">
      <c r="A36" s="261" t="s">
        <v>858</v>
      </c>
      <c r="B36" s="259"/>
      <c r="C36" s="259">
        <v>102</v>
      </c>
      <c r="D36" s="259">
        <v>102</v>
      </c>
      <c r="E36" s="260"/>
      <c r="F36" s="260"/>
      <c r="G36" s="260">
        <v>5.67</v>
      </c>
      <c r="H36" s="260">
        <v>5.67</v>
      </c>
      <c r="I36" s="260">
        <v>2.83</v>
      </c>
      <c r="J36" s="260">
        <v>2.83</v>
      </c>
      <c r="K36" s="259"/>
      <c r="L36" s="259"/>
      <c r="M36" s="259"/>
      <c r="N36" s="259"/>
      <c r="O36" s="259"/>
      <c r="P36" s="258"/>
    </row>
    <row r="37" spans="1:16" x14ac:dyDescent="0.5">
      <c r="A37" s="261" t="s">
        <v>857</v>
      </c>
      <c r="B37" s="259"/>
      <c r="C37" s="259">
        <v>306</v>
      </c>
      <c r="D37" s="259">
        <v>306</v>
      </c>
      <c r="E37" s="260"/>
      <c r="F37" s="260"/>
      <c r="G37" s="260">
        <v>17</v>
      </c>
      <c r="H37" s="260">
        <v>17</v>
      </c>
      <c r="I37" s="260">
        <v>8.5</v>
      </c>
      <c r="J37" s="260">
        <v>8.5</v>
      </c>
      <c r="K37" s="259"/>
      <c r="L37" s="259"/>
      <c r="M37" s="259"/>
      <c r="N37" s="259"/>
      <c r="O37" s="259"/>
      <c r="P37" s="258"/>
    </row>
    <row r="38" spans="1:16" x14ac:dyDescent="0.5">
      <c r="A38" s="261" t="s">
        <v>856</v>
      </c>
      <c r="B38" s="259"/>
      <c r="C38" s="259">
        <v>276</v>
      </c>
      <c r="D38" s="259">
        <v>276</v>
      </c>
      <c r="E38" s="260"/>
      <c r="F38" s="260"/>
      <c r="G38" s="260">
        <v>15.33</v>
      </c>
      <c r="H38" s="260">
        <v>15.33</v>
      </c>
      <c r="I38" s="260">
        <v>7.67</v>
      </c>
      <c r="J38" s="260">
        <v>7.67</v>
      </c>
      <c r="K38" s="259"/>
      <c r="L38" s="259"/>
      <c r="M38" s="259"/>
      <c r="N38" s="259"/>
      <c r="O38" s="259"/>
      <c r="P38" s="258"/>
    </row>
    <row r="39" spans="1:16" x14ac:dyDescent="0.5">
      <c r="A39" s="261" t="s">
        <v>855</v>
      </c>
      <c r="B39" s="259">
        <v>270</v>
      </c>
      <c r="C39" s="259"/>
      <c r="D39" s="259">
        <v>270</v>
      </c>
      <c r="E39" s="260">
        <v>15</v>
      </c>
      <c r="F39" s="260">
        <v>15</v>
      </c>
      <c r="G39" s="260"/>
      <c r="H39" s="260"/>
      <c r="I39" s="260">
        <v>7.5</v>
      </c>
      <c r="J39" s="260">
        <v>7.5</v>
      </c>
      <c r="K39" s="259"/>
      <c r="L39" s="259"/>
      <c r="M39" s="259"/>
      <c r="N39" s="259"/>
      <c r="O39" s="259"/>
      <c r="P39" s="258"/>
    </row>
    <row r="40" spans="1:16" x14ac:dyDescent="0.5">
      <c r="A40" s="261" t="s">
        <v>854</v>
      </c>
      <c r="B40" s="259">
        <v>168</v>
      </c>
      <c r="C40" s="259">
        <v>108</v>
      </c>
      <c r="D40" s="259">
        <v>276</v>
      </c>
      <c r="E40" s="260">
        <v>9.33</v>
      </c>
      <c r="F40" s="260">
        <v>9.33</v>
      </c>
      <c r="G40" s="260">
        <v>6</v>
      </c>
      <c r="H40" s="260">
        <v>6</v>
      </c>
      <c r="I40" s="260">
        <v>7.67</v>
      </c>
      <c r="J40" s="260">
        <v>7.67</v>
      </c>
      <c r="K40" s="259"/>
      <c r="L40" s="259"/>
      <c r="M40" s="259"/>
      <c r="N40" s="259"/>
      <c r="O40" s="259"/>
      <c r="P40" s="258"/>
    </row>
    <row r="41" spans="1:16" x14ac:dyDescent="0.5">
      <c r="A41" s="261" t="s">
        <v>853</v>
      </c>
      <c r="B41" s="259"/>
      <c r="C41" s="259">
        <v>93</v>
      </c>
      <c r="D41" s="259">
        <v>93</v>
      </c>
      <c r="E41" s="260"/>
      <c r="F41" s="260"/>
      <c r="G41" s="260">
        <v>5.17</v>
      </c>
      <c r="H41" s="260">
        <v>5.17</v>
      </c>
      <c r="I41" s="260">
        <v>2.58</v>
      </c>
      <c r="J41" s="260">
        <v>2.58</v>
      </c>
      <c r="K41" s="259"/>
      <c r="L41" s="259"/>
      <c r="M41" s="259"/>
      <c r="N41" s="259"/>
      <c r="O41" s="259"/>
      <c r="P41" s="258"/>
    </row>
    <row r="42" spans="1:16" x14ac:dyDescent="0.5">
      <c r="A42" s="261" t="s">
        <v>852</v>
      </c>
      <c r="B42" s="259"/>
      <c r="C42" s="259">
        <v>300</v>
      </c>
      <c r="D42" s="259">
        <v>300</v>
      </c>
      <c r="E42" s="260"/>
      <c r="F42" s="260"/>
      <c r="G42" s="260">
        <v>16.670000000000002</v>
      </c>
      <c r="H42" s="260">
        <v>16.670000000000002</v>
      </c>
      <c r="I42" s="260">
        <v>8.33</v>
      </c>
      <c r="J42" s="260">
        <v>8.33</v>
      </c>
      <c r="K42" s="259"/>
      <c r="L42" s="259"/>
      <c r="M42" s="259"/>
      <c r="N42" s="259"/>
      <c r="O42" s="259"/>
      <c r="P42" s="258"/>
    </row>
    <row r="43" spans="1:16" x14ac:dyDescent="0.5">
      <c r="A43" s="261" t="s">
        <v>851</v>
      </c>
      <c r="B43" s="259"/>
      <c r="C43" s="259">
        <v>168</v>
      </c>
      <c r="D43" s="259">
        <v>168</v>
      </c>
      <c r="E43" s="260"/>
      <c r="F43" s="260"/>
      <c r="G43" s="260">
        <v>9.33</v>
      </c>
      <c r="H43" s="260">
        <v>9.33</v>
      </c>
      <c r="I43" s="260">
        <v>4.67</v>
      </c>
      <c r="J43" s="260">
        <v>4.67</v>
      </c>
      <c r="K43" s="259"/>
      <c r="L43" s="259"/>
      <c r="M43" s="259"/>
      <c r="N43" s="259"/>
      <c r="O43" s="259"/>
      <c r="P43" s="258"/>
    </row>
    <row r="44" spans="1:16" x14ac:dyDescent="0.5">
      <c r="A44" s="261" t="s">
        <v>850</v>
      </c>
      <c r="B44" s="259"/>
      <c r="C44" s="259">
        <v>168</v>
      </c>
      <c r="D44" s="259">
        <v>168</v>
      </c>
      <c r="E44" s="260"/>
      <c r="F44" s="260"/>
      <c r="G44" s="260">
        <v>9.33</v>
      </c>
      <c r="H44" s="260">
        <v>9.33</v>
      </c>
      <c r="I44" s="260">
        <v>4.67</v>
      </c>
      <c r="J44" s="260">
        <v>4.67</v>
      </c>
      <c r="K44" s="259"/>
      <c r="L44" s="259"/>
      <c r="M44" s="259"/>
      <c r="N44" s="259"/>
      <c r="O44" s="259"/>
      <c r="P44" s="258"/>
    </row>
    <row r="45" spans="1:16" x14ac:dyDescent="0.5">
      <c r="A45" s="261" t="s">
        <v>849</v>
      </c>
      <c r="B45" s="259">
        <v>56</v>
      </c>
      <c r="C45" s="259"/>
      <c r="D45" s="259">
        <v>56</v>
      </c>
      <c r="E45" s="260">
        <v>3.11</v>
      </c>
      <c r="F45" s="260">
        <v>3.11</v>
      </c>
      <c r="G45" s="260"/>
      <c r="H45" s="260"/>
      <c r="I45" s="260">
        <v>1.56</v>
      </c>
      <c r="J45" s="260">
        <v>1.56</v>
      </c>
      <c r="K45" s="259"/>
      <c r="L45" s="259"/>
      <c r="M45" s="259"/>
      <c r="N45" s="259"/>
      <c r="O45" s="259"/>
      <c r="P45" s="258"/>
    </row>
    <row r="46" spans="1:16" x14ac:dyDescent="0.5">
      <c r="A46" s="285" t="s">
        <v>848</v>
      </c>
      <c r="B46" s="289">
        <f t="shared" ref="B46:J46" si="2">SUM(B47:B53)</f>
        <v>1268</v>
      </c>
      <c r="C46" s="289">
        <f t="shared" si="2"/>
        <v>3676</v>
      </c>
      <c r="D46" s="289">
        <f t="shared" si="2"/>
        <v>4944</v>
      </c>
      <c r="E46" s="284">
        <f t="shared" si="2"/>
        <v>70.45</v>
      </c>
      <c r="F46" s="284">
        <f t="shared" si="2"/>
        <v>70.45</v>
      </c>
      <c r="G46" s="284">
        <f t="shared" si="2"/>
        <v>204.22</v>
      </c>
      <c r="H46" s="284">
        <f t="shared" si="2"/>
        <v>204.22</v>
      </c>
      <c r="I46" s="284">
        <f t="shared" si="2"/>
        <v>137.34</v>
      </c>
      <c r="J46" s="284">
        <f t="shared" si="2"/>
        <v>137.34</v>
      </c>
      <c r="K46" s="283"/>
      <c r="L46" s="283"/>
      <c r="M46" s="283"/>
      <c r="N46" s="283"/>
      <c r="O46" s="283"/>
      <c r="P46" s="282"/>
    </row>
    <row r="47" spans="1:16" x14ac:dyDescent="0.5">
      <c r="A47" s="261" t="s">
        <v>841</v>
      </c>
      <c r="B47" s="259">
        <v>921</v>
      </c>
      <c r="C47" s="259">
        <v>753</v>
      </c>
      <c r="D47" s="290">
        <v>1674</v>
      </c>
      <c r="E47" s="260">
        <v>51.17</v>
      </c>
      <c r="F47" s="260">
        <v>51.17</v>
      </c>
      <c r="G47" s="260">
        <v>41.83</v>
      </c>
      <c r="H47" s="260">
        <v>41.83</v>
      </c>
      <c r="I47" s="260">
        <v>46.5</v>
      </c>
      <c r="J47" s="260">
        <v>46.5</v>
      </c>
      <c r="K47" s="259"/>
      <c r="L47" s="259"/>
      <c r="M47" s="259"/>
      <c r="N47" s="259"/>
      <c r="O47" s="259"/>
      <c r="P47" s="258"/>
    </row>
    <row r="48" spans="1:16" x14ac:dyDescent="0.5">
      <c r="A48" s="261" t="s">
        <v>840</v>
      </c>
      <c r="B48" s="259">
        <v>3</v>
      </c>
      <c r="C48" s="259">
        <v>47</v>
      </c>
      <c r="D48" s="259">
        <v>50</v>
      </c>
      <c r="E48" s="260">
        <v>0.17</v>
      </c>
      <c r="F48" s="260">
        <v>0.17</v>
      </c>
      <c r="G48" s="260">
        <v>2.61</v>
      </c>
      <c r="H48" s="260">
        <v>2.61</v>
      </c>
      <c r="I48" s="260">
        <v>1.39</v>
      </c>
      <c r="J48" s="260">
        <v>1.39</v>
      </c>
      <c r="K48" s="259"/>
      <c r="L48" s="259"/>
      <c r="M48" s="259"/>
      <c r="N48" s="259"/>
      <c r="O48" s="259"/>
      <c r="P48" s="258"/>
    </row>
    <row r="49" spans="1:16" s="262" customFormat="1" x14ac:dyDescent="0.5">
      <c r="A49" s="266" t="s">
        <v>677</v>
      </c>
      <c r="B49" s="264">
        <v>344</v>
      </c>
      <c r="C49" s="264">
        <v>57</v>
      </c>
      <c r="D49" s="264">
        <v>401</v>
      </c>
      <c r="E49" s="265">
        <v>19.11</v>
      </c>
      <c r="F49" s="265">
        <v>19.11</v>
      </c>
      <c r="G49" s="265">
        <v>3.17</v>
      </c>
      <c r="H49" s="265">
        <v>3.17</v>
      </c>
      <c r="I49" s="265">
        <v>11.14</v>
      </c>
      <c r="J49" s="265">
        <v>11.14</v>
      </c>
      <c r="K49" s="264"/>
      <c r="L49" s="264"/>
      <c r="M49" s="264"/>
      <c r="N49" s="264"/>
      <c r="O49" s="264"/>
      <c r="P49" s="263"/>
    </row>
    <row r="50" spans="1:16" s="262" customFormat="1" x14ac:dyDescent="0.5">
      <c r="A50" s="266" t="s">
        <v>676</v>
      </c>
      <c r="B50" s="264"/>
      <c r="C50" s="264">
        <v>933</v>
      </c>
      <c r="D50" s="264">
        <v>933</v>
      </c>
      <c r="E50" s="265"/>
      <c r="F50" s="265"/>
      <c r="G50" s="265">
        <v>51.83</v>
      </c>
      <c r="H50" s="265">
        <v>51.83</v>
      </c>
      <c r="I50" s="265">
        <v>25.92</v>
      </c>
      <c r="J50" s="265">
        <v>25.92</v>
      </c>
      <c r="K50" s="264"/>
      <c r="L50" s="264"/>
      <c r="M50" s="264"/>
      <c r="N50" s="264"/>
      <c r="O50" s="264"/>
      <c r="P50" s="263"/>
    </row>
    <row r="51" spans="1:16" s="262" customFormat="1" x14ac:dyDescent="0.5">
      <c r="A51" s="266" t="s">
        <v>672</v>
      </c>
      <c r="B51" s="264"/>
      <c r="C51" s="264">
        <v>756</v>
      </c>
      <c r="D51" s="264">
        <v>756</v>
      </c>
      <c r="E51" s="265"/>
      <c r="F51" s="265"/>
      <c r="G51" s="265">
        <v>42</v>
      </c>
      <c r="H51" s="265">
        <v>42</v>
      </c>
      <c r="I51" s="265">
        <v>21</v>
      </c>
      <c r="J51" s="265">
        <v>21</v>
      </c>
      <c r="K51" s="264"/>
      <c r="L51" s="264"/>
      <c r="M51" s="264"/>
      <c r="N51" s="264"/>
      <c r="O51" s="264"/>
      <c r="P51" s="263"/>
    </row>
    <row r="52" spans="1:16" s="262" customFormat="1" x14ac:dyDescent="0.5">
      <c r="A52" s="266" t="s">
        <v>671</v>
      </c>
      <c r="B52" s="264"/>
      <c r="C52" s="264">
        <v>756</v>
      </c>
      <c r="D52" s="264">
        <v>756</v>
      </c>
      <c r="E52" s="265"/>
      <c r="F52" s="265"/>
      <c r="G52" s="265">
        <v>42</v>
      </c>
      <c r="H52" s="265">
        <v>42</v>
      </c>
      <c r="I52" s="265">
        <v>21</v>
      </c>
      <c r="J52" s="265">
        <v>21</v>
      </c>
      <c r="K52" s="264"/>
      <c r="L52" s="264"/>
      <c r="M52" s="264"/>
      <c r="N52" s="264"/>
      <c r="O52" s="264"/>
      <c r="P52" s="263"/>
    </row>
    <row r="53" spans="1:16" s="262" customFormat="1" x14ac:dyDescent="0.5">
      <c r="A53" s="266" t="s">
        <v>670</v>
      </c>
      <c r="B53" s="264"/>
      <c r="C53" s="264">
        <v>374</v>
      </c>
      <c r="D53" s="264">
        <v>374</v>
      </c>
      <c r="E53" s="265"/>
      <c r="F53" s="265"/>
      <c r="G53" s="265">
        <v>20.78</v>
      </c>
      <c r="H53" s="265">
        <v>20.78</v>
      </c>
      <c r="I53" s="265">
        <v>10.39</v>
      </c>
      <c r="J53" s="265">
        <v>10.39</v>
      </c>
      <c r="K53" s="264"/>
      <c r="L53" s="264"/>
      <c r="M53" s="264"/>
      <c r="N53" s="264"/>
      <c r="O53" s="264"/>
      <c r="P53" s="263"/>
    </row>
    <row r="54" spans="1:16" x14ac:dyDescent="0.5">
      <c r="A54" s="285" t="s">
        <v>838</v>
      </c>
      <c r="B54" s="283">
        <f t="shared" ref="B54:J54" si="3">SUM(B55:B65)</f>
        <v>293</v>
      </c>
      <c r="C54" s="283">
        <f t="shared" si="3"/>
        <v>554</v>
      </c>
      <c r="D54" s="283">
        <f t="shared" si="3"/>
        <v>847</v>
      </c>
      <c r="E54" s="284">
        <f t="shared" si="3"/>
        <v>16.27</v>
      </c>
      <c r="F54" s="284">
        <f t="shared" si="3"/>
        <v>16.27</v>
      </c>
      <c r="G54" s="284">
        <f t="shared" si="3"/>
        <v>30.77</v>
      </c>
      <c r="H54" s="284">
        <f t="shared" si="3"/>
        <v>30.77</v>
      </c>
      <c r="I54" s="284">
        <f t="shared" si="3"/>
        <v>23.54</v>
      </c>
      <c r="J54" s="284">
        <f t="shared" si="3"/>
        <v>23.54</v>
      </c>
      <c r="K54" s="283"/>
      <c r="L54" s="283"/>
      <c r="M54" s="283"/>
      <c r="N54" s="283"/>
      <c r="O54" s="283"/>
      <c r="P54" s="282"/>
    </row>
    <row r="55" spans="1:16" s="262" customFormat="1" x14ac:dyDescent="0.5">
      <c r="A55" s="266" t="s">
        <v>673</v>
      </c>
      <c r="B55" s="264"/>
      <c r="C55" s="264">
        <v>376</v>
      </c>
      <c r="D55" s="264">
        <v>376</v>
      </c>
      <c r="E55" s="265"/>
      <c r="F55" s="265"/>
      <c r="G55" s="265">
        <v>20.89</v>
      </c>
      <c r="H55" s="265">
        <v>20.89</v>
      </c>
      <c r="I55" s="265">
        <v>10.44</v>
      </c>
      <c r="J55" s="265">
        <v>10.44</v>
      </c>
      <c r="K55" s="264"/>
      <c r="L55" s="264"/>
      <c r="M55" s="264"/>
      <c r="N55" s="264"/>
      <c r="O55" s="264"/>
      <c r="P55" s="263"/>
    </row>
    <row r="56" spans="1:16" x14ac:dyDescent="0.5">
      <c r="A56" s="261" t="s">
        <v>837</v>
      </c>
      <c r="B56" s="259">
        <v>60</v>
      </c>
      <c r="C56" s="259"/>
      <c r="D56" s="259">
        <v>60</v>
      </c>
      <c r="E56" s="260">
        <v>3.33</v>
      </c>
      <c r="F56" s="260">
        <v>3.33</v>
      </c>
      <c r="G56" s="260"/>
      <c r="H56" s="260"/>
      <c r="I56" s="260">
        <v>1.67</v>
      </c>
      <c r="J56" s="260">
        <v>1.67</v>
      </c>
      <c r="K56" s="259"/>
      <c r="L56" s="259"/>
      <c r="M56" s="259"/>
      <c r="N56" s="259"/>
      <c r="O56" s="259"/>
      <c r="P56" s="258"/>
    </row>
    <row r="57" spans="1:16" x14ac:dyDescent="0.5">
      <c r="A57" s="261" t="s">
        <v>836</v>
      </c>
      <c r="B57" s="259">
        <v>20</v>
      </c>
      <c r="C57" s="259"/>
      <c r="D57" s="259">
        <v>20</v>
      </c>
      <c r="E57" s="260">
        <v>1.1100000000000001</v>
      </c>
      <c r="F57" s="260">
        <v>1.1100000000000001</v>
      </c>
      <c r="G57" s="260"/>
      <c r="H57" s="260"/>
      <c r="I57" s="260">
        <v>0.56000000000000005</v>
      </c>
      <c r="J57" s="260">
        <v>0.56000000000000005</v>
      </c>
      <c r="K57" s="259"/>
      <c r="L57" s="259"/>
      <c r="M57" s="259"/>
      <c r="N57" s="259"/>
      <c r="O57" s="259"/>
      <c r="P57" s="258"/>
    </row>
    <row r="58" spans="1:16" x14ac:dyDescent="0.5">
      <c r="A58" s="261" t="s">
        <v>835</v>
      </c>
      <c r="B58" s="259"/>
      <c r="C58" s="259">
        <v>20</v>
      </c>
      <c r="D58" s="259">
        <v>20</v>
      </c>
      <c r="E58" s="260"/>
      <c r="F58" s="260"/>
      <c r="G58" s="260">
        <v>1.1100000000000001</v>
      </c>
      <c r="H58" s="260">
        <v>1.1100000000000001</v>
      </c>
      <c r="I58" s="260">
        <v>0.56000000000000005</v>
      </c>
      <c r="J58" s="260">
        <v>0.56000000000000005</v>
      </c>
      <c r="K58" s="259"/>
      <c r="L58" s="259"/>
      <c r="M58" s="259"/>
      <c r="N58" s="259"/>
      <c r="O58" s="259"/>
      <c r="P58" s="258"/>
    </row>
    <row r="59" spans="1:16" x14ac:dyDescent="0.5">
      <c r="A59" s="261" t="s">
        <v>834</v>
      </c>
      <c r="B59" s="259"/>
      <c r="C59" s="259">
        <v>60</v>
      </c>
      <c r="D59" s="259">
        <v>60</v>
      </c>
      <c r="E59" s="260"/>
      <c r="F59" s="260"/>
      <c r="G59" s="260">
        <v>3.33</v>
      </c>
      <c r="H59" s="260">
        <v>3.33</v>
      </c>
      <c r="I59" s="260">
        <v>1.67</v>
      </c>
      <c r="J59" s="260">
        <v>1.67</v>
      </c>
      <c r="K59" s="259"/>
      <c r="L59" s="259"/>
      <c r="M59" s="259"/>
      <c r="N59" s="259"/>
      <c r="O59" s="259"/>
      <c r="P59" s="258"/>
    </row>
    <row r="60" spans="1:16" x14ac:dyDescent="0.5">
      <c r="A60" s="261" t="s">
        <v>833</v>
      </c>
      <c r="B60" s="259">
        <v>60</v>
      </c>
      <c r="C60" s="259"/>
      <c r="D60" s="259">
        <v>60</v>
      </c>
      <c r="E60" s="260">
        <v>3.33</v>
      </c>
      <c r="F60" s="260">
        <v>3.33</v>
      </c>
      <c r="G60" s="260"/>
      <c r="H60" s="260"/>
      <c r="I60" s="260">
        <v>1.67</v>
      </c>
      <c r="J60" s="260">
        <v>1.67</v>
      </c>
      <c r="K60" s="259"/>
      <c r="L60" s="259"/>
      <c r="M60" s="259"/>
      <c r="N60" s="259"/>
      <c r="O60" s="259"/>
      <c r="P60" s="258"/>
    </row>
    <row r="61" spans="1:16" x14ac:dyDescent="0.5">
      <c r="A61" s="261" t="s">
        <v>832</v>
      </c>
      <c r="B61" s="259">
        <v>63</v>
      </c>
      <c r="C61" s="259"/>
      <c r="D61" s="259">
        <v>63</v>
      </c>
      <c r="E61" s="260">
        <v>3.5</v>
      </c>
      <c r="F61" s="260">
        <v>3.5</v>
      </c>
      <c r="G61" s="260"/>
      <c r="H61" s="260"/>
      <c r="I61" s="260">
        <v>1.75</v>
      </c>
      <c r="J61" s="260">
        <v>1.75</v>
      </c>
      <c r="K61" s="259"/>
      <c r="L61" s="259"/>
      <c r="M61" s="259"/>
      <c r="N61" s="259"/>
      <c r="O61" s="259"/>
      <c r="P61" s="258"/>
    </row>
    <row r="62" spans="1:16" x14ac:dyDescent="0.5">
      <c r="A62" s="261" t="s">
        <v>831</v>
      </c>
      <c r="B62" s="259"/>
      <c r="C62" s="259">
        <v>78</v>
      </c>
      <c r="D62" s="259">
        <v>78</v>
      </c>
      <c r="E62" s="260"/>
      <c r="F62" s="260"/>
      <c r="G62" s="260">
        <v>4.33</v>
      </c>
      <c r="H62" s="260">
        <v>4.33</v>
      </c>
      <c r="I62" s="260">
        <v>2.17</v>
      </c>
      <c r="J62" s="260">
        <v>2.17</v>
      </c>
      <c r="K62" s="259"/>
      <c r="L62" s="259"/>
      <c r="M62" s="259"/>
      <c r="N62" s="259"/>
      <c r="O62" s="259"/>
      <c r="P62" s="258"/>
    </row>
    <row r="63" spans="1:16" x14ac:dyDescent="0.5">
      <c r="A63" s="261" t="s">
        <v>830</v>
      </c>
      <c r="B63" s="259"/>
      <c r="C63" s="259">
        <v>12</v>
      </c>
      <c r="D63" s="259">
        <v>12</v>
      </c>
      <c r="E63" s="260"/>
      <c r="F63" s="260"/>
      <c r="G63" s="260">
        <v>0.67</v>
      </c>
      <c r="H63" s="260">
        <v>0.67</v>
      </c>
      <c r="I63" s="260">
        <v>0.33</v>
      </c>
      <c r="J63" s="260">
        <v>0.33</v>
      </c>
      <c r="K63" s="259"/>
      <c r="L63" s="259"/>
      <c r="M63" s="259"/>
      <c r="N63" s="259"/>
      <c r="O63" s="259"/>
      <c r="P63" s="258"/>
    </row>
    <row r="64" spans="1:16" x14ac:dyDescent="0.5">
      <c r="A64" s="261" t="s">
        <v>829</v>
      </c>
      <c r="B64" s="259"/>
      <c r="C64" s="259">
        <v>8</v>
      </c>
      <c r="D64" s="259">
        <v>8</v>
      </c>
      <c r="E64" s="260"/>
      <c r="F64" s="260"/>
      <c r="G64" s="260">
        <v>0.44</v>
      </c>
      <c r="H64" s="260">
        <v>0.44</v>
      </c>
      <c r="I64" s="260">
        <v>0.22</v>
      </c>
      <c r="J64" s="260">
        <v>0.22</v>
      </c>
      <c r="K64" s="259"/>
      <c r="L64" s="259"/>
      <c r="M64" s="259"/>
      <c r="N64" s="259"/>
      <c r="O64" s="259"/>
      <c r="P64" s="258"/>
    </row>
    <row r="65" spans="1:16" x14ac:dyDescent="0.5">
      <c r="A65" s="261" t="s">
        <v>687</v>
      </c>
      <c r="B65" s="259">
        <v>90</v>
      </c>
      <c r="C65" s="259"/>
      <c r="D65" s="259">
        <v>90</v>
      </c>
      <c r="E65" s="260">
        <v>5</v>
      </c>
      <c r="F65" s="260">
        <v>5</v>
      </c>
      <c r="G65" s="260"/>
      <c r="H65" s="260"/>
      <c r="I65" s="260">
        <v>2.5</v>
      </c>
      <c r="J65" s="260">
        <v>2.5</v>
      </c>
      <c r="K65" s="259"/>
      <c r="L65" s="259"/>
      <c r="M65" s="259"/>
      <c r="N65" s="259"/>
      <c r="O65" s="259"/>
      <c r="P65" s="258"/>
    </row>
    <row r="66" spans="1:16" x14ac:dyDescent="0.5">
      <c r="A66" s="261"/>
      <c r="B66" s="259"/>
      <c r="C66" s="259"/>
      <c r="D66" s="259"/>
      <c r="E66" s="260"/>
      <c r="F66" s="260"/>
      <c r="G66" s="260"/>
      <c r="H66" s="260"/>
      <c r="I66" s="260"/>
      <c r="J66" s="260"/>
      <c r="K66" s="259"/>
      <c r="L66" s="259"/>
      <c r="M66" s="259"/>
      <c r="N66" s="259"/>
      <c r="O66" s="259"/>
      <c r="P66" s="258"/>
    </row>
    <row r="67" spans="1:16" x14ac:dyDescent="0.5">
      <c r="A67" s="285" t="s">
        <v>828</v>
      </c>
      <c r="B67" s="283">
        <f t="shared" ref="B67:J67" si="4">SUM(B68:B91)</f>
        <v>346</v>
      </c>
      <c r="C67" s="283">
        <f t="shared" si="4"/>
        <v>268</v>
      </c>
      <c r="D67" s="283">
        <f t="shared" si="4"/>
        <v>614</v>
      </c>
      <c r="E67" s="284">
        <f t="shared" si="4"/>
        <v>19.22</v>
      </c>
      <c r="F67" s="284">
        <f t="shared" si="4"/>
        <v>19.22</v>
      </c>
      <c r="G67" s="284">
        <f t="shared" si="4"/>
        <v>14.91</v>
      </c>
      <c r="H67" s="284">
        <f t="shared" si="4"/>
        <v>14.91</v>
      </c>
      <c r="I67" s="284">
        <f t="shared" si="4"/>
        <v>17.059999999999999</v>
      </c>
      <c r="J67" s="284">
        <f t="shared" si="4"/>
        <v>17.059999999999999</v>
      </c>
      <c r="K67" s="283"/>
      <c r="L67" s="283"/>
      <c r="M67" s="283"/>
      <c r="N67" s="283"/>
      <c r="O67" s="283"/>
      <c r="P67" s="282"/>
    </row>
    <row r="68" spans="1:16" s="262" customFormat="1" x14ac:dyDescent="0.5">
      <c r="A68" s="266" t="s">
        <v>659</v>
      </c>
      <c r="B68" s="264">
        <v>9</v>
      </c>
      <c r="C68" s="264"/>
      <c r="D68" s="264">
        <v>9</v>
      </c>
      <c r="E68" s="265">
        <v>0.5</v>
      </c>
      <c r="F68" s="265">
        <v>0.5</v>
      </c>
      <c r="G68" s="265"/>
      <c r="H68" s="265"/>
      <c r="I68" s="265">
        <v>0.25</v>
      </c>
      <c r="J68" s="265">
        <v>0.25</v>
      </c>
      <c r="K68" s="264"/>
      <c r="L68" s="264"/>
      <c r="M68" s="264"/>
      <c r="N68" s="264"/>
      <c r="O68" s="264"/>
      <c r="P68" s="263"/>
    </row>
    <row r="69" spans="1:16" s="262" customFormat="1" x14ac:dyDescent="0.5">
      <c r="A69" s="266" t="s">
        <v>658</v>
      </c>
      <c r="B69" s="264">
        <v>9</v>
      </c>
      <c r="C69" s="264"/>
      <c r="D69" s="264">
        <v>9</v>
      </c>
      <c r="E69" s="265">
        <v>0.5</v>
      </c>
      <c r="F69" s="265">
        <v>0.5</v>
      </c>
      <c r="G69" s="265"/>
      <c r="H69" s="265"/>
      <c r="I69" s="265">
        <v>0.25</v>
      </c>
      <c r="J69" s="265">
        <v>0.25</v>
      </c>
      <c r="K69" s="264"/>
      <c r="L69" s="264"/>
      <c r="M69" s="264"/>
      <c r="N69" s="264"/>
      <c r="O69" s="264"/>
      <c r="P69" s="263"/>
    </row>
    <row r="70" spans="1:16" s="262" customFormat="1" x14ac:dyDescent="0.5">
      <c r="A70" s="266" t="s">
        <v>657</v>
      </c>
      <c r="B70" s="264">
        <v>9</v>
      </c>
      <c r="C70" s="264"/>
      <c r="D70" s="264">
        <v>9</v>
      </c>
      <c r="E70" s="265">
        <v>0.5</v>
      </c>
      <c r="F70" s="265">
        <v>0.5</v>
      </c>
      <c r="G70" s="265"/>
      <c r="H70" s="265"/>
      <c r="I70" s="265">
        <v>0.25</v>
      </c>
      <c r="J70" s="265">
        <v>0.25</v>
      </c>
      <c r="K70" s="264"/>
      <c r="L70" s="264"/>
      <c r="M70" s="264"/>
      <c r="N70" s="264"/>
      <c r="O70" s="264"/>
      <c r="P70" s="263"/>
    </row>
    <row r="71" spans="1:16" s="262" customFormat="1" x14ac:dyDescent="0.5">
      <c r="A71" s="266" t="s">
        <v>656</v>
      </c>
      <c r="B71" s="264">
        <v>9</v>
      </c>
      <c r="C71" s="264"/>
      <c r="D71" s="264">
        <v>9</v>
      </c>
      <c r="E71" s="265">
        <v>0.5</v>
      </c>
      <c r="F71" s="265">
        <v>0.5</v>
      </c>
      <c r="G71" s="265"/>
      <c r="H71" s="265"/>
      <c r="I71" s="265">
        <v>0.25</v>
      </c>
      <c r="J71" s="265">
        <v>0.25</v>
      </c>
      <c r="K71" s="264"/>
      <c r="L71" s="264"/>
      <c r="M71" s="264"/>
      <c r="N71" s="264"/>
      <c r="O71" s="264"/>
      <c r="P71" s="263"/>
    </row>
    <row r="72" spans="1:16" s="262" customFormat="1" x14ac:dyDescent="0.5">
      <c r="A72" s="266" t="s">
        <v>655</v>
      </c>
      <c r="B72" s="264"/>
      <c r="C72" s="264">
        <v>9</v>
      </c>
      <c r="D72" s="264">
        <v>9</v>
      </c>
      <c r="E72" s="265"/>
      <c r="F72" s="265"/>
      <c r="G72" s="265">
        <v>0.5</v>
      </c>
      <c r="H72" s="265">
        <v>0.5</v>
      </c>
      <c r="I72" s="265">
        <v>0.25</v>
      </c>
      <c r="J72" s="265">
        <v>0.25</v>
      </c>
      <c r="K72" s="264"/>
      <c r="L72" s="264"/>
      <c r="M72" s="264"/>
      <c r="N72" s="264"/>
      <c r="O72" s="264"/>
      <c r="P72" s="263"/>
    </row>
    <row r="73" spans="1:16" s="262" customFormat="1" x14ac:dyDescent="0.5">
      <c r="A73" s="266" t="s">
        <v>654</v>
      </c>
      <c r="B73" s="264"/>
      <c r="C73" s="264">
        <v>9</v>
      </c>
      <c r="D73" s="264">
        <v>9</v>
      </c>
      <c r="E73" s="265"/>
      <c r="F73" s="265"/>
      <c r="G73" s="265">
        <v>0.5</v>
      </c>
      <c r="H73" s="265">
        <v>0.5</v>
      </c>
      <c r="I73" s="265">
        <v>0.25</v>
      </c>
      <c r="J73" s="265">
        <v>0.25</v>
      </c>
      <c r="K73" s="264"/>
      <c r="L73" s="264"/>
      <c r="M73" s="264"/>
      <c r="N73" s="264"/>
      <c r="O73" s="264"/>
      <c r="P73" s="263"/>
    </row>
    <row r="74" spans="1:16" s="262" customFormat="1" x14ac:dyDescent="0.5">
      <c r="A74" s="266" t="s">
        <v>653</v>
      </c>
      <c r="B74" s="264"/>
      <c r="C74" s="264">
        <v>9</v>
      </c>
      <c r="D74" s="264">
        <v>9</v>
      </c>
      <c r="E74" s="265"/>
      <c r="F74" s="265"/>
      <c r="G74" s="265">
        <v>0.5</v>
      </c>
      <c r="H74" s="265">
        <v>0.5</v>
      </c>
      <c r="I74" s="265">
        <v>0.25</v>
      </c>
      <c r="J74" s="265">
        <v>0.25</v>
      </c>
      <c r="K74" s="264"/>
      <c r="L74" s="264"/>
      <c r="M74" s="264"/>
      <c r="N74" s="264"/>
      <c r="O74" s="264"/>
      <c r="P74" s="263"/>
    </row>
    <row r="75" spans="1:16" s="262" customFormat="1" x14ac:dyDescent="0.5">
      <c r="A75" s="266" t="s">
        <v>652</v>
      </c>
      <c r="B75" s="264"/>
      <c r="C75" s="264">
        <v>9</v>
      </c>
      <c r="D75" s="264">
        <v>9</v>
      </c>
      <c r="E75" s="265"/>
      <c r="F75" s="265"/>
      <c r="G75" s="265">
        <v>0.5</v>
      </c>
      <c r="H75" s="265">
        <v>0.5</v>
      </c>
      <c r="I75" s="265">
        <v>0.25</v>
      </c>
      <c r="J75" s="265">
        <v>0.25</v>
      </c>
      <c r="K75" s="264"/>
      <c r="L75" s="264"/>
      <c r="M75" s="264"/>
      <c r="N75" s="264"/>
      <c r="O75" s="264"/>
      <c r="P75" s="263"/>
    </row>
    <row r="76" spans="1:16" x14ac:dyDescent="0.5">
      <c r="A76" s="261" t="s">
        <v>827</v>
      </c>
      <c r="B76" s="259"/>
      <c r="C76" s="259">
        <v>3</v>
      </c>
      <c r="D76" s="259">
        <v>3</v>
      </c>
      <c r="E76" s="260"/>
      <c r="F76" s="260"/>
      <c r="G76" s="260">
        <v>0.17</v>
      </c>
      <c r="H76" s="260">
        <v>0.17</v>
      </c>
      <c r="I76" s="260">
        <v>0.08</v>
      </c>
      <c r="J76" s="260">
        <v>0.08</v>
      </c>
      <c r="K76" s="259"/>
      <c r="L76" s="259"/>
      <c r="M76" s="259"/>
      <c r="N76" s="259"/>
      <c r="O76" s="259"/>
      <c r="P76" s="258"/>
    </row>
    <row r="77" spans="1:16" x14ac:dyDescent="0.5">
      <c r="A77" s="261" t="s">
        <v>826</v>
      </c>
      <c r="B77" s="259">
        <v>45</v>
      </c>
      <c r="C77" s="259">
        <v>3</v>
      </c>
      <c r="D77" s="259">
        <v>48</v>
      </c>
      <c r="E77" s="260">
        <v>2.5</v>
      </c>
      <c r="F77" s="260">
        <v>2.5</v>
      </c>
      <c r="G77" s="260">
        <v>0.17</v>
      </c>
      <c r="H77" s="260">
        <v>0.17</v>
      </c>
      <c r="I77" s="260">
        <v>1.33</v>
      </c>
      <c r="J77" s="260">
        <v>1.33</v>
      </c>
      <c r="K77" s="259"/>
      <c r="L77" s="259"/>
      <c r="M77" s="259"/>
      <c r="N77" s="259"/>
      <c r="O77" s="259"/>
      <c r="P77" s="258"/>
    </row>
    <row r="78" spans="1:16" x14ac:dyDescent="0.5">
      <c r="A78" s="261" t="s">
        <v>825</v>
      </c>
      <c r="B78" s="259"/>
      <c r="C78" s="259">
        <v>1</v>
      </c>
      <c r="D78" s="259">
        <v>1</v>
      </c>
      <c r="E78" s="260"/>
      <c r="F78" s="260"/>
      <c r="G78" s="260">
        <v>0.06</v>
      </c>
      <c r="H78" s="260">
        <v>0.06</v>
      </c>
      <c r="I78" s="260">
        <v>0.03</v>
      </c>
      <c r="J78" s="260">
        <v>0.03</v>
      </c>
      <c r="K78" s="259"/>
      <c r="L78" s="259"/>
      <c r="M78" s="259"/>
      <c r="N78" s="259"/>
      <c r="O78" s="259"/>
      <c r="P78" s="258"/>
    </row>
    <row r="79" spans="1:16" x14ac:dyDescent="0.5">
      <c r="A79" s="261" t="s">
        <v>824</v>
      </c>
      <c r="B79" s="259">
        <v>45</v>
      </c>
      <c r="C79" s="259">
        <v>3</v>
      </c>
      <c r="D79" s="259">
        <v>48</v>
      </c>
      <c r="E79" s="260">
        <v>2.5</v>
      </c>
      <c r="F79" s="260">
        <v>2.5</v>
      </c>
      <c r="G79" s="260">
        <v>0.17</v>
      </c>
      <c r="H79" s="260">
        <v>0.17</v>
      </c>
      <c r="I79" s="260">
        <v>1.33</v>
      </c>
      <c r="J79" s="260">
        <v>1.33</v>
      </c>
      <c r="K79" s="259"/>
      <c r="L79" s="259"/>
      <c r="M79" s="259"/>
      <c r="N79" s="259"/>
      <c r="O79" s="259"/>
      <c r="P79" s="258"/>
    </row>
    <row r="80" spans="1:16" x14ac:dyDescent="0.5">
      <c r="A80" s="261" t="s">
        <v>823</v>
      </c>
      <c r="B80" s="259"/>
      <c r="C80" s="259">
        <v>3</v>
      </c>
      <c r="D80" s="259">
        <v>3</v>
      </c>
      <c r="E80" s="260"/>
      <c r="F80" s="260"/>
      <c r="G80" s="260">
        <v>0.17</v>
      </c>
      <c r="H80" s="260">
        <v>0.17</v>
      </c>
      <c r="I80" s="260">
        <v>0.08</v>
      </c>
      <c r="J80" s="260">
        <v>0.08</v>
      </c>
      <c r="K80" s="259"/>
      <c r="L80" s="259"/>
      <c r="M80" s="259"/>
      <c r="N80" s="259"/>
      <c r="O80" s="259"/>
      <c r="P80" s="258"/>
    </row>
    <row r="81" spans="1:16" x14ac:dyDescent="0.5">
      <c r="A81" s="261" t="s">
        <v>822</v>
      </c>
      <c r="B81" s="259"/>
      <c r="C81" s="259">
        <v>42</v>
      </c>
      <c r="D81" s="259">
        <v>42</v>
      </c>
      <c r="E81" s="260"/>
      <c r="F81" s="260"/>
      <c r="G81" s="260">
        <v>2.33</v>
      </c>
      <c r="H81" s="260">
        <v>2.33</v>
      </c>
      <c r="I81" s="260">
        <v>1.17</v>
      </c>
      <c r="J81" s="260">
        <v>1.17</v>
      </c>
      <c r="K81" s="259"/>
      <c r="L81" s="259"/>
      <c r="M81" s="259"/>
      <c r="N81" s="259"/>
      <c r="O81" s="259"/>
      <c r="P81" s="258"/>
    </row>
    <row r="82" spans="1:16" x14ac:dyDescent="0.5">
      <c r="A82" s="261" t="s">
        <v>821</v>
      </c>
      <c r="B82" s="259">
        <v>45</v>
      </c>
      <c r="C82" s="259"/>
      <c r="D82" s="259">
        <v>45</v>
      </c>
      <c r="E82" s="260">
        <v>2.5</v>
      </c>
      <c r="F82" s="260">
        <v>2.5</v>
      </c>
      <c r="G82" s="260"/>
      <c r="H82" s="260"/>
      <c r="I82" s="260">
        <v>1.25</v>
      </c>
      <c r="J82" s="260">
        <v>1.25</v>
      </c>
      <c r="K82" s="259"/>
      <c r="L82" s="259"/>
      <c r="M82" s="259"/>
      <c r="N82" s="259"/>
      <c r="O82" s="259"/>
      <c r="P82" s="258"/>
    </row>
    <row r="83" spans="1:16" x14ac:dyDescent="0.5">
      <c r="A83" s="261" t="s">
        <v>820</v>
      </c>
      <c r="B83" s="259"/>
      <c r="C83" s="259">
        <v>39</v>
      </c>
      <c r="D83" s="259">
        <v>39</v>
      </c>
      <c r="E83" s="260"/>
      <c r="F83" s="260"/>
      <c r="G83" s="260">
        <v>2.17</v>
      </c>
      <c r="H83" s="260">
        <v>2.17</v>
      </c>
      <c r="I83" s="260">
        <v>1.08</v>
      </c>
      <c r="J83" s="260">
        <v>1.08</v>
      </c>
      <c r="K83" s="259"/>
      <c r="L83" s="259"/>
      <c r="M83" s="259"/>
      <c r="N83" s="259"/>
      <c r="O83" s="259"/>
      <c r="P83" s="258"/>
    </row>
    <row r="84" spans="1:16" x14ac:dyDescent="0.5">
      <c r="A84" s="261" t="s">
        <v>819</v>
      </c>
      <c r="B84" s="259"/>
      <c r="C84" s="259">
        <v>42</v>
      </c>
      <c r="D84" s="259">
        <v>42</v>
      </c>
      <c r="E84" s="260"/>
      <c r="F84" s="260"/>
      <c r="G84" s="260">
        <v>2.33</v>
      </c>
      <c r="H84" s="260">
        <v>2.33</v>
      </c>
      <c r="I84" s="260">
        <v>1.17</v>
      </c>
      <c r="J84" s="260">
        <v>1.17</v>
      </c>
      <c r="K84" s="259"/>
      <c r="L84" s="259"/>
      <c r="M84" s="259"/>
      <c r="N84" s="259"/>
      <c r="O84" s="259"/>
      <c r="P84" s="258"/>
    </row>
    <row r="85" spans="1:16" x14ac:dyDescent="0.5">
      <c r="A85" s="261" t="s">
        <v>818</v>
      </c>
      <c r="B85" s="259">
        <v>39</v>
      </c>
      <c r="C85" s="259">
        <v>3</v>
      </c>
      <c r="D85" s="259">
        <v>42</v>
      </c>
      <c r="E85" s="260">
        <v>2.17</v>
      </c>
      <c r="F85" s="260">
        <v>2.17</v>
      </c>
      <c r="G85" s="260">
        <v>0.17</v>
      </c>
      <c r="H85" s="260">
        <v>0.17</v>
      </c>
      <c r="I85" s="260">
        <v>1.17</v>
      </c>
      <c r="J85" s="260">
        <v>1.17</v>
      </c>
      <c r="K85" s="259"/>
      <c r="L85" s="259"/>
      <c r="M85" s="259"/>
      <c r="N85" s="259"/>
      <c r="O85" s="259"/>
      <c r="P85" s="258"/>
    </row>
    <row r="86" spans="1:16" x14ac:dyDescent="0.5">
      <c r="A86" s="261" t="s">
        <v>817</v>
      </c>
      <c r="B86" s="259">
        <v>42</v>
      </c>
      <c r="C86" s="259">
        <v>3</v>
      </c>
      <c r="D86" s="259">
        <v>45</v>
      </c>
      <c r="E86" s="260">
        <v>2.33</v>
      </c>
      <c r="F86" s="260">
        <v>2.33</v>
      </c>
      <c r="G86" s="260">
        <v>0.17</v>
      </c>
      <c r="H86" s="260">
        <v>0.17</v>
      </c>
      <c r="I86" s="260">
        <v>1.25</v>
      </c>
      <c r="J86" s="260">
        <v>1.25</v>
      </c>
      <c r="K86" s="259"/>
      <c r="L86" s="259"/>
      <c r="M86" s="259"/>
      <c r="N86" s="259"/>
      <c r="O86" s="259"/>
      <c r="P86" s="258"/>
    </row>
    <row r="87" spans="1:16" x14ac:dyDescent="0.5">
      <c r="A87" s="261" t="s">
        <v>816</v>
      </c>
      <c r="B87" s="259">
        <v>42</v>
      </c>
      <c r="C87" s="259">
        <v>3</v>
      </c>
      <c r="D87" s="259">
        <v>45</v>
      </c>
      <c r="E87" s="260">
        <v>2.33</v>
      </c>
      <c r="F87" s="260">
        <v>2.33</v>
      </c>
      <c r="G87" s="260">
        <v>0.17</v>
      </c>
      <c r="H87" s="260">
        <v>0.17</v>
      </c>
      <c r="I87" s="260">
        <v>1.25</v>
      </c>
      <c r="J87" s="260">
        <v>1.25</v>
      </c>
      <c r="K87" s="259"/>
      <c r="L87" s="259"/>
      <c r="M87" s="259"/>
      <c r="N87" s="259"/>
      <c r="O87" s="259"/>
      <c r="P87" s="258"/>
    </row>
    <row r="88" spans="1:16" x14ac:dyDescent="0.5">
      <c r="A88" s="261" t="s">
        <v>815</v>
      </c>
      <c r="B88" s="259"/>
      <c r="C88" s="259">
        <v>42</v>
      </c>
      <c r="D88" s="259">
        <v>42</v>
      </c>
      <c r="E88" s="260"/>
      <c r="F88" s="260"/>
      <c r="G88" s="260">
        <v>2.33</v>
      </c>
      <c r="H88" s="260">
        <v>2.33</v>
      </c>
      <c r="I88" s="260">
        <v>1.17</v>
      </c>
      <c r="J88" s="260">
        <v>1.17</v>
      </c>
      <c r="K88" s="259"/>
      <c r="L88" s="259"/>
      <c r="M88" s="259"/>
      <c r="N88" s="259"/>
      <c r="O88" s="259"/>
      <c r="P88" s="258"/>
    </row>
    <row r="89" spans="1:16" x14ac:dyDescent="0.5">
      <c r="A89" s="261" t="s">
        <v>814</v>
      </c>
      <c r="B89" s="259"/>
      <c r="C89" s="259">
        <v>42</v>
      </c>
      <c r="D89" s="259">
        <v>42</v>
      </c>
      <c r="E89" s="260"/>
      <c r="F89" s="260"/>
      <c r="G89" s="260">
        <v>2.33</v>
      </c>
      <c r="H89" s="260">
        <v>2.33</v>
      </c>
      <c r="I89" s="260">
        <v>1.17</v>
      </c>
      <c r="J89" s="260">
        <v>1.17</v>
      </c>
      <c r="K89" s="259"/>
      <c r="L89" s="259"/>
      <c r="M89" s="259"/>
      <c r="N89" s="259"/>
      <c r="O89" s="259"/>
      <c r="P89" s="258"/>
    </row>
    <row r="90" spans="1:16" x14ac:dyDescent="0.5">
      <c r="A90" s="261" t="s">
        <v>813</v>
      </c>
      <c r="B90" s="259">
        <v>13</v>
      </c>
      <c r="C90" s="259"/>
      <c r="D90" s="259">
        <v>13</v>
      </c>
      <c r="E90" s="260">
        <v>0.72</v>
      </c>
      <c r="F90" s="260">
        <v>0.72</v>
      </c>
      <c r="G90" s="260"/>
      <c r="H90" s="260"/>
      <c r="I90" s="260">
        <v>0.36</v>
      </c>
      <c r="J90" s="260">
        <v>0.36</v>
      </c>
      <c r="K90" s="259"/>
      <c r="L90" s="259"/>
      <c r="M90" s="259"/>
      <c r="N90" s="259"/>
      <c r="O90" s="259"/>
      <c r="P90" s="258"/>
    </row>
    <row r="91" spans="1:16" x14ac:dyDescent="0.5">
      <c r="A91" s="261" t="s">
        <v>812</v>
      </c>
      <c r="B91" s="259">
        <v>39</v>
      </c>
      <c r="C91" s="259">
        <v>3</v>
      </c>
      <c r="D91" s="259">
        <v>42</v>
      </c>
      <c r="E91" s="260">
        <v>2.17</v>
      </c>
      <c r="F91" s="260">
        <v>2.17</v>
      </c>
      <c r="G91" s="260">
        <v>0.17</v>
      </c>
      <c r="H91" s="260">
        <v>0.17</v>
      </c>
      <c r="I91" s="260">
        <v>1.17</v>
      </c>
      <c r="J91" s="260">
        <v>1.17</v>
      </c>
      <c r="K91" s="259"/>
      <c r="L91" s="259"/>
      <c r="M91" s="259"/>
      <c r="N91" s="259"/>
      <c r="O91" s="259"/>
      <c r="P91" s="258"/>
    </row>
    <row r="92" spans="1:16" x14ac:dyDescent="0.5">
      <c r="A92" s="285" t="s">
        <v>811</v>
      </c>
      <c r="B92" s="289">
        <f t="shared" ref="B92:J92" si="5">SUM(B93:B131)</f>
        <v>3552</v>
      </c>
      <c r="C92" s="289">
        <f t="shared" si="5"/>
        <v>2715</v>
      </c>
      <c r="D92" s="289">
        <f t="shared" si="5"/>
        <v>6267</v>
      </c>
      <c r="E92" s="284">
        <f t="shared" si="5"/>
        <v>197.32999999999998</v>
      </c>
      <c r="F92" s="284">
        <f t="shared" si="5"/>
        <v>197.32999999999998</v>
      </c>
      <c r="G92" s="284">
        <f t="shared" si="5"/>
        <v>150.84000000000003</v>
      </c>
      <c r="H92" s="284">
        <f t="shared" si="5"/>
        <v>150.84000000000003</v>
      </c>
      <c r="I92" s="284">
        <f t="shared" si="5"/>
        <v>174.07999999999998</v>
      </c>
      <c r="J92" s="284">
        <f t="shared" si="5"/>
        <v>174.07999999999998</v>
      </c>
      <c r="K92" s="283"/>
      <c r="L92" s="283"/>
      <c r="M92" s="283"/>
      <c r="N92" s="283"/>
      <c r="O92" s="283"/>
      <c r="P92" s="282"/>
    </row>
    <row r="93" spans="1:16" s="262" customFormat="1" x14ac:dyDescent="0.5">
      <c r="A93" s="266" t="s">
        <v>675</v>
      </c>
      <c r="B93" s="264">
        <v>816</v>
      </c>
      <c r="C93" s="264">
        <v>171</v>
      </c>
      <c r="D93" s="264">
        <v>987</v>
      </c>
      <c r="E93" s="265">
        <v>45.33</v>
      </c>
      <c r="F93" s="265">
        <v>45.33</v>
      </c>
      <c r="G93" s="265">
        <v>9.5</v>
      </c>
      <c r="H93" s="265">
        <v>9.5</v>
      </c>
      <c r="I93" s="265">
        <v>27.42</v>
      </c>
      <c r="J93" s="265">
        <v>27.42</v>
      </c>
      <c r="K93" s="264"/>
      <c r="L93" s="264"/>
      <c r="M93" s="264"/>
      <c r="N93" s="264"/>
      <c r="O93" s="264"/>
      <c r="P93" s="263"/>
    </row>
    <row r="94" spans="1:16" s="262" customFormat="1" x14ac:dyDescent="0.5">
      <c r="A94" s="266" t="s">
        <v>846</v>
      </c>
      <c r="B94" s="264">
        <v>147</v>
      </c>
      <c r="C94" s="264"/>
      <c r="D94" s="264">
        <v>147</v>
      </c>
      <c r="E94" s="265">
        <v>8.17</v>
      </c>
      <c r="F94" s="265">
        <v>8.17</v>
      </c>
      <c r="G94" s="265"/>
      <c r="H94" s="265"/>
      <c r="I94" s="265">
        <v>4.08</v>
      </c>
      <c r="J94" s="265">
        <v>4.08</v>
      </c>
      <c r="K94" s="264"/>
      <c r="L94" s="264"/>
      <c r="M94" s="264"/>
      <c r="N94" s="264"/>
      <c r="O94" s="264"/>
      <c r="P94" s="263"/>
    </row>
    <row r="95" spans="1:16" s="262" customFormat="1" x14ac:dyDescent="0.5">
      <c r="A95" s="266" t="s">
        <v>845</v>
      </c>
      <c r="B95" s="264">
        <v>111</v>
      </c>
      <c r="C95" s="264"/>
      <c r="D95" s="264">
        <v>111</v>
      </c>
      <c r="E95" s="265">
        <v>6.17</v>
      </c>
      <c r="F95" s="265">
        <v>6.17</v>
      </c>
      <c r="G95" s="265"/>
      <c r="H95" s="265"/>
      <c r="I95" s="265">
        <v>3.08</v>
      </c>
      <c r="J95" s="265">
        <v>3.08</v>
      </c>
      <c r="K95" s="264"/>
      <c r="L95" s="264"/>
      <c r="M95" s="264"/>
      <c r="N95" s="264"/>
      <c r="O95" s="264"/>
      <c r="P95" s="263"/>
    </row>
    <row r="96" spans="1:16" s="262" customFormat="1" x14ac:dyDescent="0.5">
      <c r="A96" s="266" t="s">
        <v>844</v>
      </c>
      <c r="B96" s="264"/>
      <c r="C96" s="264">
        <v>693</v>
      </c>
      <c r="D96" s="264">
        <v>693</v>
      </c>
      <c r="E96" s="265"/>
      <c r="F96" s="265"/>
      <c r="G96" s="265">
        <v>38.5</v>
      </c>
      <c r="H96" s="265">
        <v>38.5</v>
      </c>
      <c r="I96" s="265">
        <v>19.25</v>
      </c>
      <c r="J96" s="265">
        <v>19.25</v>
      </c>
      <c r="K96" s="264"/>
      <c r="L96" s="264"/>
      <c r="M96" s="264"/>
      <c r="N96" s="264"/>
      <c r="O96" s="264"/>
      <c r="P96" s="263"/>
    </row>
    <row r="97" spans="1:16" s="262" customFormat="1" x14ac:dyDescent="0.5">
      <c r="A97" s="266" t="s">
        <v>843</v>
      </c>
      <c r="B97" s="264">
        <v>345</v>
      </c>
      <c r="C97" s="264">
        <v>468</v>
      </c>
      <c r="D97" s="264">
        <v>813</v>
      </c>
      <c r="E97" s="265">
        <v>19.170000000000002</v>
      </c>
      <c r="F97" s="265">
        <v>19.170000000000002</v>
      </c>
      <c r="G97" s="265">
        <v>26</v>
      </c>
      <c r="H97" s="265">
        <v>26</v>
      </c>
      <c r="I97" s="265">
        <v>22.58</v>
      </c>
      <c r="J97" s="265">
        <v>22.58</v>
      </c>
      <c r="K97" s="264"/>
      <c r="L97" s="264"/>
      <c r="M97" s="264"/>
      <c r="N97" s="264"/>
      <c r="O97" s="264"/>
      <c r="P97" s="263"/>
    </row>
    <row r="98" spans="1:16" x14ac:dyDescent="0.5">
      <c r="A98" s="261" t="s">
        <v>810</v>
      </c>
      <c r="B98" s="259">
        <v>687</v>
      </c>
      <c r="C98" s="259">
        <v>27</v>
      </c>
      <c r="D98" s="259">
        <v>714</v>
      </c>
      <c r="E98" s="260">
        <v>38.17</v>
      </c>
      <c r="F98" s="260">
        <v>38.17</v>
      </c>
      <c r="G98" s="260">
        <v>1.5</v>
      </c>
      <c r="H98" s="260">
        <v>1.5</v>
      </c>
      <c r="I98" s="260">
        <v>19.829999999999998</v>
      </c>
      <c r="J98" s="260">
        <v>19.829999999999998</v>
      </c>
      <c r="K98" s="259"/>
      <c r="L98" s="259"/>
      <c r="M98" s="259"/>
      <c r="N98" s="259"/>
      <c r="O98" s="259"/>
      <c r="P98" s="258"/>
    </row>
    <row r="99" spans="1:16" x14ac:dyDescent="0.5">
      <c r="A99" s="261" t="s">
        <v>809</v>
      </c>
      <c r="B99" s="259"/>
      <c r="C99" s="259">
        <v>192</v>
      </c>
      <c r="D99" s="259">
        <v>192</v>
      </c>
      <c r="E99" s="260"/>
      <c r="F99" s="260"/>
      <c r="G99" s="260">
        <v>10.67</v>
      </c>
      <c r="H99" s="260">
        <v>10.67</v>
      </c>
      <c r="I99" s="260">
        <v>5.33</v>
      </c>
      <c r="J99" s="260">
        <v>5.33</v>
      </c>
      <c r="K99" s="259"/>
      <c r="L99" s="259"/>
      <c r="M99" s="259"/>
      <c r="N99" s="259"/>
      <c r="O99" s="259"/>
      <c r="P99" s="258"/>
    </row>
    <row r="100" spans="1:16" x14ac:dyDescent="0.5">
      <c r="A100" s="261" t="s">
        <v>809</v>
      </c>
      <c r="B100" s="259"/>
      <c r="C100" s="259">
        <v>60</v>
      </c>
      <c r="D100" s="259">
        <v>60</v>
      </c>
      <c r="E100" s="260"/>
      <c r="F100" s="260"/>
      <c r="G100" s="260">
        <v>3.33</v>
      </c>
      <c r="H100" s="260">
        <v>3.33</v>
      </c>
      <c r="I100" s="260">
        <v>1.67</v>
      </c>
      <c r="J100" s="260">
        <v>1.67</v>
      </c>
      <c r="K100" s="259"/>
      <c r="L100" s="259"/>
      <c r="M100" s="259"/>
      <c r="N100" s="259"/>
      <c r="O100" s="259"/>
      <c r="P100" s="258"/>
    </row>
    <row r="101" spans="1:16" x14ac:dyDescent="0.5">
      <c r="A101" s="261" t="s">
        <v>808</v>
      </c>
      <c r="B101" s="259"/>
      <c r="C101" s="259">
        <v>21</v>
      </c>
      <c r="D101" s="259">
        <v>21</v>
      </c>
      <c r="E101" s="260"/>
      <c r="F101" s="260"/>
      <c r="G101" s="260">
        <v>1.17</v>
      </c>
      <c r="H101" s="260">
        <v>1.17</v>
      </c>
      <c r="I101" s="260">
        <v>0.57999999999999996</v>
      </c>
      <c r="J101" s="260">
        <v>0.57999999999999996</v>
      </c>
      <c r="K101" s="259"/>
      <c r="L101" s="259"/>
      <c r="M101" s="259"/>
      <c r="N101" s="259"/>
      <c r="O101" s="259"/>
      <c r="P101" s="258"/>
    </row>
    <row r="102" spans="1:16" x14ac:dyDescent="0.5">
      <c r="A102" s="261" t="s">
        <v>807</v>
      </c>
      <c r="B102" s="259">
        <v>33</v>
      </c>
      <c r="C102" s="259"/>
      <c r="D102" s="259">
        <v>33</v>
      </c>
      <c r="E102" s="260">
        <v>1.83</v>
      </c>
      <c r="F102" s="260">
        <v>1.83</v>
      </c>
      <c r="G102" s="260"/>
      <c r="H102" s="260"/>
      <c r="I102" s="260">
        <v>0.92</v>
      </c>
      <c r="J102" s="260">
        <v>0.92</v>
      </c>
      <c r="K102" s="259"/>
      <c r="L102" s="259"/>
      <c r="M102" s="259"/>
      <c r="N102" s="259"/>
      <c r="O102" s="259"/>
      <c r="P102" s="258"/>
    </row>
    <row r="103" spans="1:16" x14ac:dyDescent="0.5">
      <c r="A103" s="261" t="s">
        <v>806</v>
      </c>
      <c r="B103" s="259"/>
      <c r="C103" s="259">
        <v>21</v>
      </c>
      <c r="D103" s="259">
        <v>21</v>
      </c>
      <c r="E103" s="260"/>
      <c r="F103" s="260"/>
      <c r="G103" s="260">
        <v>1.17</v>
      </c>
      <c r="H103" s="260">
        <v>1.17</v>
      </c>
      <c r="I103" s="260">
        <v>0.57999999999999996</v>
      </c>
      <c r="J103" s="260">
        <v>0.57999999999999996</v>
      </c>
      <c r="K103" s="259"/>
      <c r="L103" s="259"/>
      <c r="M103" s="259"/>
      <c r="N103" s="259"/>
      <c r="O103" s="259"/>
      <c r="P103" s="258"/>
    </row>
    <row r="104" spans="1:16" x14ac:dyDescent="0.5">
      <c r="A104" s="261" t="s">
        <v>805</v>
      </c>
      <c r="B104" s="259">
        <v>33</v>
      </c>
      <c r="C104" s="259"/>
      <c r="D104" s="259">
        <v>33</v>
      </c>
      <c r="E104" s="260">
        <v>1.83</v>
      </c>
      <c r="F104" s="260">
        <v>1.83</v>
      </c>
      <c r="G104" s="260"/>
      <c r="H104" s="260"/>
      <c r="I104" s="260">
        <v>0.92</v>
      </c>
      <c r="J104" s="260">
        <v>0.92</v>
      </c>
      <c r="K104" s="259"/>
      <c r="L104" s="259"/>
      <c r="M104" s="259"/>
      <c r="N104" s="259"/>
      <c r="O104" s="259"/>
      <c r="P104" s="258"/>
    </row>
    <row r="105" spans="1:16" x14ac:dyDescent="0.5">
      <c r="A105" s="261" t="s">
        <v>804</v>
      </c>
      <c r="B105" s="259">
        <v>33</v>
      </c>
      <c r="C105" s="259"/>
      <c r="D105" s="259">
        <v>33</v>
      </c>
      <c r="E105" s="260">
        <v>1.83</v>
      </c>
      <c r="F105" s="260">
        <v>1.83</v>
      </c>
      <c r="G105" s="260"/>
      <c r="H105" s="260"/>
      <c r="I105" s="260">
        <v>0.92</v>
      </c>
      <c r="J105" s="260">
        <v>0.92</v>
      </c>
      <c r="K105" s="259"/>
      <c r="L105" s="259"/>
      <c r="M105" s="259"/>
      <c r="N105" s="259"/>
      <c r="O105" s="259"/>
      <c r="P105" s="258"/>
    </row>
    <row r="106" spans="1:16" x14ac:dyDescent="0.5">
      <c r="A106" s="261" t="s">
        <v>803</v>
      </c>
      <c r="B106" s="259"/>
      <c r="C106" s="259">
        <v>42</v>
      </c>
      <c r="D106" s="259">
        <v>42</v>
      </c>
      <c r="E106" s="260"/>
      <c r="F106" s="260"/>
      <c r="G106" s="260">
        <v>2.33</v>
      </c>
      <c r="H106" s="260">
        <v>2.33</v>
      </c>
      <c r="I106" s="260">
        <v>1.17</v>
      </c>
      <c r="J106" s="260">
        <v>1.17</v>
      </c>
      <c r="K106" s="259"/>
      <c r="L106" s="259"/>
      <c r="M106" s="259"/>
      <c r="N106" s="259"/>
      <c r="O106" s="259"/>
      <c r="P106" s="258"/>
    </row>
    <row r="107" spans="1:16" x14ac:dyDescent="0.5">
      <c r="A107" s="261" t="s">
        <v>803</v>
      </c>
      <c r="B107" s="259">
        <v>171</v>
      </c>
      <c r="C107" s="259"/>
      <c r="D107" s="259">
        <v>171</v>
      </c>
      <c r="E107" s="260">
        <v>9.5</v>
      </c>
      <c r="F107" s="260">
        <v>9.5</v>
      </c>
      <c r="G107" s="260"/>
      <c r="H107" s="260"/>
      <c r="I107" s="260">
        <v>4.75</v>
      </c>
      <c r="J107" s="260">
        <v>4.75</v>
      </c>
      <c r="K107" s="259"/>
      <c r="L107" s="259"/>
      <c r="M107" s="259"/>
      <c r="N107" s="259"/>
      <c r="O107" s="259"/>
      <c r="P107" s="258"/>
    </row>
    <row r="108" spans="1:16" x14ac:dyDescent="0.5">
      <c r="A108" s="261" t="s">
        <v>802</v>
      </c>
      <c r="B108" s="259">
        <v>33</v>
      </c>
      <c r="C108" s="259"/>
      <c r="D108" s="259">
        <v>33</v>
      </c>
      <c r="E108" s="260">
        <v>1.83</v>
      </c>
      <c r="F108" s="260">
        <v>1.83</v>
      </c>
      <c r="G108" s="260"/>
      <c r="H108" s="260"/>
      <c r="I108" s="260">
        <v>0.92</v>
      </c>
      <c r="J108" s="260">
        <v>0.92</v>
      </c>
      <c r="K108" s="259"/>
      <c r="L108" s="259"/>
      <c r="M108" s="259"/>
      <c r="N108" s="259"/>
      <c r="O108" s="259"/>
      <c r="P108" s="258"/>
    </row>
    <row r="109" spans="1:16" x14ac:dyDescent="0.5">
      <c r="A109" s="261" t="s">
        <v>687</v>
      </c>
      <c r="B109" s="259"/>
      <c r="C109" s="259">
        <v>207</v>
      </c>
      <c r="D109" s="259">
        <v>207</v>
      </c>
      <c r="E109" s="260"/>
      <c r="F109" s="260"/>
      <c r="G109" s="260">
        <v>11.5</v>
      </c>
      <c r="H109" s="260">
        <v>11.5</v>
      </c>
      <c r="I109" s="260">
        <v>5.75</v>
      </c>
      <c r="J109" s="260">
        <v>5.75</v>
      </c>
      <c r="K109" s="259"/>
      <c r="L109" s="259"/>
      <c r="M109" s="259"/>
      <c r="N109" s="259"/>
      <c r="O109" s="259"/>
      <c r="P109" s="258"/>
    </row>
    <row r="110" spans="1:16" x14ac:dyDescent="0.5">
      <c r="A110" s="261" t="s">
        <v>692</v>
      </c>
      <c r="B110" s="259"/>
      <c r="C110" s="259">
        <v>99</v>
      </c>
      <c r="D110" s="259">
        <v>99</v>
      </c>
      <c r="E110" s="260"/>
      <c r="F110" s="260"/>
      <c r="G110" s="260">
        <v>5.5</v>
      </c>
      <c r="H110" s="260">
        <v>5.5</v>
      </c>
      <c r="I110" s="260">
        <v>2.75</v>
      </c>
      <c r="J110" s="260">
        <v>2.75</v>
      </c>
      <c r="K110" s="259"/>
      <c r="L110" s="259"/>
      <c r="M110" s="259"/>
      <c r="N110" s="259"/>
      <c r="O110" s="259"/>
      <c r="P110" s="258"/>
    </row>
    <row r="111" spans="1:16" x14ac:dyDescent="0.5">
      <c r="A111" s="261" t="s">
        <v>801</v>
      </c>
      <c r="B111" s="259">
        <v>252</v>
      </c>
      <c r="C111" s="259"/>
      <c r="D111" s="259">
        <v>252</v>
      </c>
      <c r="E111" s="260">
        <v>14</v>
      </c>
      <c r="F111" s="260">
        <v>14</v>
      </c>
      <c r="G111" s="260"/>
      <c r="H111" s="260"/>
      <c r="I111" s="260">
        <v>7</v>
      </c>
      <c r="J111" s="260">
        <v>7</v>
      </c>
      <c r="K111" s="259"/>
      <c r="L111" s="259"/>
      <c r="M111" s="259"/>
      <c r="N111" s="259"/>
      <c r="O111" s="259"/>
      <c r="P111" s="258"/>
    </row>
    <row r="112" spans="1:16" x14ac:dyDescent="0.5">
      <c r="A112" s="261" t="s">
        <v>800</v>
      </c>
      <c r="B112" s="259">
        <v>231</v>
      </c>
      <c r="C112" s="259">
        <v>102</v>
      </c>
      <c r="D112" s="259">
        <v>333</v>
      </c>
      <c r="E112" s="260">
        <v>12.83</v>
      </c>
      <c r="F112" s="260">
        <v>12.83</v>
      </c>
      <c r="G112" s="260">
        <v>5.67</v>
      </c>
      <c r="H112" s="260">
        <v>5.67</v>
      </c>
      <c r="I112" s="260">
        <v>9.25</v>
      </c>
      <c r="J112" s="260">
        <v>9.25</v>
      </c>
      <c r="K112" s="259"/>
      <c r="L112" s="259"/>
      <c r="M112" s="259"/>
      <c r="N112" s="259"/>
      <c r="O112" s="259"/>
      <c r="P112" s="258"/>
    </row>
    <row r="113" spans="1:16" x14ac:dyDescent="0.5">
      <c r="A113" s="261" t="s">
        <v>799</v>
      </c>
      <c r="B113" s="259"/>
      <c r="C113" s="259">
        <v>21</v>
      </c>
      <c r="D113" s="259">
        <v>21</v>
      </c>
      <c r="E113" s="260"/>
      <c r="F113" s="260"/>
      <c r="G113" s="260">
        <v>1.17</v>
      </c>
      <c r="H113" s="260">
        <v>1.17</v>
      </c>
      <c r="I113" s="260">
        <v>0.57999999999999996</v>
      </c>
      <c r="J113" s="260">
        <v>0.57999999999999996</v>
      </c>
      <c r="K113" s="259"/>
      <c r="L113" s="259"/>
      <c r="M113" s="259"/>
      <c r="N113" s="259"/>
      <c r="O113" s="259"/>
      <c r="P113" s="258"/>
    </row>
    <row r="114" spans="1:16" x14ac:dyDescent="0.5">
      <c r="A114" s="261" t="s">
        <v>798</v>
      </c>
      <c r="B114" s="259">
        <v>39</v>
      </c>
      <c r="C114" s="259"/>
      <c r="D114" s="259">
        <v>39</v>
      </c>
      <c r="E114" s="260">
        <v>2.17</v>
      </c>
      <c r="F114" s="260">
        <v>2.17</v>
      </c>
      <c r="G114" s="260"/>
      <c r="H114" s="260"/>
      <c r="I114" s="260">
        <v>1.08</v>
      </c>
      <c r="J114" s="260">
        <v>1.08</v>
      </c>
      <c r="K114" s="259"/>
      <c r="L114" s="259"/>
      <c r="M114" s="259"/>
      <c r="N114" s="259"/>
      <c r="O114" s="259"/>
      <c r="P114" s="258"/>
    </row>
    <row r="115" spans="1:16" x14ac:dyDescent="0.5">
      <c r="A115" s="261" t="s">
        <v>797</v>
      </c>
      <c r="B115" s="259">
        <v>39</v>
      </c>
      <c r="C115" s="259"/>
      <c r="D115" s="259">
        <v>39</v>
      </c>
      <c r="E115" s="260">
        <v>2.17</v>
      </c>
      <c r="F115" s="260">
        <v>2.17</v>
      </c>
      <c r="G115" s="260"/>
      <c r="H115" s="260"/>
      <c r="I115" s="260">
        <v>1.08</v>
      </c>
      <c r="J115" s="260">
        <v>1.08</v>
      </c>
      <c r="K115" s="259"/>
      <c r="L115" s="259"/>
      <c r="M115" s="259"/>
      <c r="N115" s="259"/>
      <c r="O115" s="259"/>
      <c r="P115" s="258"/>
    </row>
    <row r="116" spans="1:16" x14ac:dyDescent="0.5">
      <c r="A116" s="261" t="s">
        <v>796</v>
      </c>
      <c r="B116" s="259"/>
      <c r="C116" s="259">
        <v>21</v>
      </c>
      <c r="D116" s="259">
        <v>21</v>
      </c>
      <c r="E116" s="260"/>
      <c r="F116" s="260"/>
      <c r="G116" s="260">
        <v>1.17</v>
      </c>
      <c r="H116" s="260">
        <v>1.17</v>
      </c>
      <c r="I116" s="260">
        <v>0.57999999999999996</v>
      </c>
      <c r="J116" s="260">
        <v>0.57999999999999996</v>
      </c>
      <c r="K116" s="259"/>
      <c r="L116" s="259"/>
      <c r="M116" s="259"/>
      <c r="N116" s="259"/>
      <c r="O116" s="259"/>
      <c r="P116" s="258"/>
    </row>
    <row r="117" spans="1:16" x14ac:dyDescent="0.5">
      <c r="A117" s="261" t="s">
        <v>795</v>
      </c>
      <c r="B117" s="259">
        <v>39</v>
      </c>
      <c r="C117" s="259"/>
      <c r="D117" s="259">
        <v>39</v>
      </c>
      <c r="E117" s="260">
        <v>2.17</v>
      </c>
      <c r="F117" s="260">
        <v>2.17</v>
      </c>
      <c r="G117" s="260"/>
      <c r="H117" s="260"/>
      <c r="I117" s="260">
        <v>1.08</v>
      </c>
      <c r="J117" s="260">
        <v>1.08</v>
      </c>
      <c r="K117" s="259"/>
      <c r="L117" s="259"/>
      <c r="M117" s="259"/>
      <c r="N117" s="259"/>
      <c r="O117" s="259"/>
      <c r="P117" s="258"/>
    </row>
    <row r="118" spans="1:16" x14ac:dyDescent="0.5">
      <c r="A118" s="261" t="s">
        <v>794</v>
      </c>
      <c r="B118" s="259">
        <v>39</v>
      </c>
      <c r="C118" s="259"/>
      <c r="D118" s="259">
        <v>39</v>
      </c>
      <c r="E118" s="260">
        <v>2.17</v>
      </c>
      <c r="F118" s="260">
        <v>2.17</v>
      </c>
      <c r="G118" s="260"/>
      <c r="H118" s="260"/>
      <c r="I118" s="260">
        <v>1.08</v>
      </c>
      <c r="J118" s="260">
        <v>1.08</v>
      </c>
      <c r="K118" s="259"/>
      <c r="L118" s="259"/>
      <c r="M118" s="259"/>
      <c r="N118" s="259"/>
      <c r="O118" s="259"/>
      <c r="P118" s="258"/>
    </row>
    <row r="119" spans="1:16" x14ac:dyDescent="0.5">
      <c r="A119" s="261" t="s">
        <v>793</v>
      </c>
      <c r="B119" s="259">
        <v>68</v>
      </c>
      <c r="C119" s="259"/>
      <c r="D119" s="259">
        <v>68</v>
      </c>
      <c r="E119" s="260">
        <v>3.78</v>
      </c>
      <c r="F119" s="260">
        <v>3.78</v>
      </c>
      <c r="G119" s="260"/>
      <c r="H119" s="260"/>
      <c r="I119" s="260">
        <v>1.89</v>
      </c>
      <c r="J119" s="260">
        <v>1.89</v>
      </c>
      <c r="K119" s="259"/>
      <c r="L119" s="259"/>
      <c r="M119" s="259"/>
      <c r="N119" s="259"/>
      <c r="O119" s="259"/>
      <c r="P119" s="258"/>
    </row>
    <row r="120" spans="1:16" x14ac:dyDescent="0.5">
      <c r="A120" s="261" t="s">
        <v>792</v>
      </c>
      <c r="B120" s="259">
        <v>33</v>
      </c>
      <c r="C120" s="259"/>
      <c r="D120" s="259">
        <v>33</v>
      </c>
      <c r="E120" s="260">
        <v>1.83</v>
      </c>
      <c r="F120" s="260">
        <v>1.83</v>
      </c>
      <c r="G120" s="260"/>
      <c r="H120" s="260"/>
      <c r="I120" s="260">
        <v>0.92</v>
      </c>
      <c r="J120" s="260">
        <v>0.92</v>
      </c>
      <c r="K120" s="259"/>
      <c r="L120" s="259"/>
      <c r="M120" s="259"/>
      <c r="N120" s="259"/>
      <c r="O120" s="259"/>
      <c r="P120" s="258"/>
    </row>
    <row r="121" spans="1:16" x14ac:dyDescent="0.5">
      <c r="A121" s="261" t="s">
        <v>791</v>
      </c>
      <c r="B121" s="259"/>
      <c r="C121" s="259">
        <v>9</v>
      </c>
      <c r="D121" s="259">
        <v>9</v>
      </c>
      <c r="E121" s="260"/>
      <c r="F121" s="260"/>
      <c r="G121" s="260">
        <v>0.5</v>
      </c>
      <c r="H121" s="260">
        <v>0.5</v>
      </c>
      <c r="I121" s="260">
        <v>0.25</v>
      </c>
      <c r="J121" s="260">
        <v>0.25</v>
      </c>
      <c r="K121" s="259"/>
      <c r="L121" s="259"/>
      <c r="M121" s="259"/>
      <c r="N121" s="259"/>
      <c r="O121" s="259"/>
      <c r="P121" s="258"/>
    </row>
    <row r="122" spans="1:16" x14ac:dyDescent="0.5">
      <c r="A122" s="261" t="s">
        <v>790</v>
      </c>
      <c r="B122" s="259">
        <v>63</v>
      </c>
      <c r="C122" s="259"/>
      <c r="D122" s="259">
        <v>63</v>
      </c>
      <c r="E122" s="260">
        <v>3.5</v>
      </c>
      <c r="F122" s="260">
        <v>3.5</v>
      </c>
      <c r="G122" s="260"/>
      <c r="H122" s="260"/>
      <c r="I122" s="260">
        <v>1.75</v>
      </c>
      <c r="J122" s="260">
        <v>1.75</v>
      </c>
      <c r="K122" s="259"/>
      <c r="L122" s="259"/>
      <c r="M122" s="259"/>
      <c r="N122" s="259"/>
      <c r="O122" s="259"/>
      <c r="P122" s="258"/>
    </row>
    <row r="123" spans="1:16" x14ac:dyDescent="0.5">
      <c r="A123" s="261" t="s">
        <v>789</v>
      </c>
      <c r="B123" s="259">
        <v>33</v>
      </c>
      <c r="C123" s="259"/>
      <c r="D123" s="259">
        <v>33</v>
      </c>
      <c r="E123" s="260">
        <v>1.83</v>
      </c>
      <c r="F123" s="260">
        <v>1.83</v>
      </c>
      <c r="G123" s="260"/>
      <c r="H123" s="260"/>
      <c r="I123" s="260">
        <v>0.92</v>
      </c>
      <c r="J123" s="260">
        <v>0.92</v>
      </c>
      <c r="K123" s="259"/>
      <c r="L123" s="259"/>
      <c r="M123" s="259"/>
      <c r="N123" s="259"/>
      <c r="O123" s="259"/>
      <c r="P123" s="258"/>
    </row>
    <row r="124" spans="1:16" x14ac:dyDescent="0.5">
      <c r="A124" s="261" t="s">
        <v>788</v>
      </c>
      <c r="B124" s="259">
        <v>33</v>
      </c>
      <c r="C124" s="259"/>
      <c r="D124" s="259">
        <v>33</v>
      </c>
      <c r="E124" s="260">
        <v>1.83</v>
      </c>
      <c r="F124" s="260">
        <v>1.83</v>
      </c>
      <c r="G124" s="260"/>
      <c r="H124" s="260"/>
      <c r="I124" s="260">
        <v>0.92</v>
      </c>
      <c r="J124" s="260">
        <v>0.92</v>
      </c>
      <c r="K124" s="259"/>
      <c r="L124" s="259"/>
      <c r="M124" s="259"/>
      <c r="N124" s="259"/>
      <c r="O124" s="259"/>
      <c r="P124" s="258"/>
    </row>
    <row r="125" spans="1:16" x14ac:dyDescent="0.5">
      <c r="A125" s="261" t="s">
        <v>787</v>
      </c>
      <c r="B125" s="259">
        <v>111</v>
      </c>
      <c r="C125" s="259">
        <v>36</v>
      </c>
      <c r="D125" s="259">
        <v>147</v>
      </c>
      <c r="E125" s="260">
        <v>6.17</v>
      </c>
      <c r="F125" s="260">
        <v>6.17</v>
      </c>
      <c r="G125" s="260">
        <v>2</v>
      </c>
      <c r="H125" s="260">
        <v>2</v>
      </c>
      <c r="I125" s="260">
        <v>4.08</v>
      </c>
      <c r="J125" s="260">
        <v>4.08</v>
      </c>
      <c r="K125" s="259"/>
      <c r="L125" s="259"/>
      <c r="M125" s="259"/>
      <c r="N125" s="259"/>
      <c r="O125" s="259"/>
      <c r="P125" s="258"/>
    </row>
    <row r="126" spans="1:16" x14ac:dyDescent="0.5">
      <c r="A126" s="261" t="s">
        <v>786</v>
      </c>
      <c r="B126" s="259"/>
      <c r="C126" s="259">
        <v>51</v>
      </c>
      <c r="D126" s="259">
        <v>51</v>
      </c>
      <c r="E126" s="260"/>
      <c r="F126" s="260"/>
      <c r="G126" s="260">
        <v>2.83</v>
      </c>
      <c r="H126" s="260">
        <v>2.83</v>
      </c>
      <c r="I126" s="260">
        <v>1.42</v>
      </c>
      <c r="J126" s="260">
        <v>1.42</v>
      </c>
      <c r="K126" s="259"/>
      <c r="L126" s="259"/>
      <c r="M126" s="259"/>
      <c r="N126" s="259"/>
      <c r="O126" s="259"/>
      <c r="P126" s="258"/>
    </row>
    <row r="127" spans="1:16" x14ac:dyDescent="0.5">
      <c r="A127" s="261" t="s">
        <v>785</v>
      </c>
      <c r="B127" s="259">
        <v>17</v>
      </c>
      <c r="C127" s="259"/>
      <c r="D127" s="259">
        <v>17</v>
      </c>
      <c r="E127" s="260">
        <v>0.94</v>
      </c>
      <c r="F127" s="260">
        <v>0.94</v>
      </c>
      <c r="G127" s="260"/>
      <c r="H127" s="260"/>
      <c r="I127" s="260">
        <v>0.47</v>
      </c>
      <c r="J127" s="260">
        <v>0.47</v>
      </c>
      <c r="K127" s="259"/>
      <c r="L127" s="259"/>
      <c r="M127" s="259"/>
      <c r="N127" s="259"/>
      <c r="O127" s="259"/>
      <c r="P127" s="258"/>
    </row>
    <row r="128" spans="1:16" x14ac:dyDescent="0.5">
      <c r="A128" s="261" t="s">
        <v>784</v>
      </c>
      <c r="B128" s="259"/>
      <c r="C128" s="259">
        <v>42</v>
      </c>
      <c r="D128" s="259">
        <v>42</v>
      </c>
      <c r="E128" s="260"/>
      <c r="F128" s="260"/>
      <c r="G128" s="260">
        <v>2.33</v>
      </c>
      <c r="H128" s="260">
        <v>2.33</v>
      </c>
      <c r="I128" s="260">
        <v>1.17</v>
      </c>
      <c r="J128" s="260">
        <v>1.17</v>
      </c>
      <c r="K128" s="259"/>
      <c r="L128" s="259"/>
      <c r="M128" s="259"/>
      <c r="N128" s="259"/>
      <c r="O128" s="259"/>
      <c r="P128" s="258"/>
    </row>
    <row r="129" spans="1:16" x14ac:dyDescent="0.5">
      <c r="A129" s="261" t="s">
        <v>783</v>
      </c>
      <c r="B129" s="259"/>
      <c r="C129" s="259">
        <v>51</v>
      </c>
      <c r="D129" s="259">
        <v>51</v>
      </c>
      <c r="E129" s="260"/>
      <c r="F129" s="260"/>
      <c r="G129" s="260">
        <v>2.83</v>
      </c>
      <c r="H129" s="260">
        <v>2.83</v>
      </c>
      <c r="I129" s="260">
        <v>1.42</v>
      </c>
      <c r="J129" s="260">
        <v>1.42</v>
      </c>
      <c r="K129" s="259"/>
      <c r="L129" s="259"/>
      <c r="M129" s="259"/>
      <c r="N129" s="259"/>
      <c r="O129" s="259"/>
      <c r="P129" s="258"/>
    </row>
    <row r="130" spans="1:16" x14ac:dyDescent="0.5">
      <c r="A130" s="261" t="s">
        <v>782</v>
      </c>
      <c r="B130" s="259">
        <v>111</v>
      </c>
      <c r="C130" s="259">
        <v>381</v>
      </c>
      <c r="D130" s="259">
        <v>492</v>
      </c>
      <c r="E130" s="260">
        <v>6.17</v>
      </c>
      <c r="F130" s="260">
        <v>6.17</v>
      </c>
      <c r="G130" s="260">
        <v>21.17</v>
      </c>
      <c r="H130" s="260">
        <v>21.17</v>
      </c>
      <c r="I130" s="260">
        <v>13.67</v>
      </c>
      <c r="J130" s="260">
        <v>13.67</v>
      </c>
      <c r="K130" s="259"/>
      <c r="L130" s="259"/>
      <c r="M130" s="259"/>
      <c r="N130" s="259"/>
      <c r="O130" s="259"/>
      <c r="P130" s="258"/>
    </row>
    <row r="131" spans="1:16" x14ac:dyDescent="0.5">
      <c r="A131" s="261" t="s">
        <v>781</v>
      </c>
      <c r="B131" s="259">
        <v>35</v>
      </c>
      <c r="C131" s="259"/>
      <c r="D131" s="259">
        <v>35</v>
      </c>
      <c r="E131" s="260">
        <v>1.94</v>
      </c>
      <c r="F131" s="260">
        <v>1.94</v>
      </c>
      <c r="G131" s="260"/>
      <c r="H131" s="260"/>
      <c r="I131" s="260">
        <v>0.97</v>
      </c>
      <c r="J131" s="260">
        <v>0.97</v>
      </c>
      <c r="K131" s="259"/>
      <c r="L131" s="259"/>
      <c r="M131" s="259"/>
      <c r="N131" s="259"/>
      <c r="O131" s="259"/>
      <c r="P131" s="258"/>
    </row>
    <row r="132" spans="1:16" x14ac:dyDescent="0.5">
      <c r="A132" s="285" t="s">
        <v>2893</v>
      </c>
      <c r="B132" s="283">
        <f t="shared" ref="B132:J132" si="6">SUM(B133:B149)</f>
        <v>643</v>
      </c>
      <c r="C132" s="283">
        <f t="shared" si="6"/>
        <v>1091</v>
      </c>
      <c r="D132" s="283">
        <f t="shared" si="6"/>
        <v>1734</v>
      </c>
      <c r="E132" s="284">
        <f t="shared" si="6"/>
        <v>35.730000000000004</v>
      </c>
      <c r="F132" s="284">
        <f t="shared" si="6"/>
        <v>35.730000000000004</v>
      </c>
      <c r="G132" s="284">
        <f t="shared" si="6"/>
        <v>60.620000000000005</v>
      </c>
      <c r="H132" s="284">
        <f t="shared" si="6"/>
        <v>60.620000000000005</v>
      </c>
      <c r="I132" s="284">
        <f t="shared" si="6"/>
        <v>48.149999999999991</v>
      </c>
      <c r="J132" s="284">
        <f t="shared" si="6"/>
        <v>48.149999999999991</v>
      </c>
      <c r="K132" s="283"/>
      <c r="L132" s="283"/>
      <c r="M132" s="283"/>
      <c r="N132" s="283"/>
      <c r="O132" s="283"/>
      <c r="P132" s="282"/>
    </row>
    <row r="133" spans="1:16" s="262" customFormat="1" x14ac:dyDescent="0.5">
      <c r="A133" s="266" t="s">
        <v>674</v>
      </c>
      <c r="B133" s="264">
        <v>243</v>
      </c>
      <c r="C133" s="264">
        <v>753</v>
      </c>
      <c r="D133" s="264">
        <v>996</v>
      </c>
      <c r="E133" s="265">
        <v>13.5</v>
      </c>
      <c r="F133" s="265">
        <v>13.5</v>
      </c>
      <c r="G133" s="265">
        <v>41.83</v>
      </c>
      <c r="H133" s="265">
        <v>41.83</v>
      </c>
      <c r="I133" s="265">
        <v>27.67</v>
      </c>
      <c r="J133" s="265">
        <v>27.67</v>
      </c>
      <c r="K133" s="264"/>
      <c r="L133" s="264"/>
      <c r="M133" s="264"/>
      <c r="N133" s="264"/>
      <c r="O133" s="264"/>
      <c r="P133" s="263"/>
    </row>
    <row r="134" spans="1:16" x14ac:dyDescent="0.5">
      <c r="A134" s="261" t="s">
        <v>775</v>
      </c>
      <c r="B134" s="259">
        <v>4</v>
      </c>
      <c r="C134" s="259">
        <v>68</v>
      </c>
      <c r="D134" s="259">
        <v>72</v>
      </c>
      <c r="E134" s="260">
        <v>0.22</v>
      </c>
      <c r="F134" s="260">
        <v>0.22</v>
      </c>
      <c r="G134" s="260">
        <v>3.78</v>
      </c>
      <c r="H134" s="260">
        <v>3.78</v>
      </c>
      <c r="I134" s="260">
        <v>2</v>
      </c>
      <c r="J134" s="260">
        <v>2</v>
      </c>
      <c r="K134" s="259"/>
      <c r="L134" s="259"/>
      <c r="M134" s="259"/>
      <c r="N134" s="259"/>
      <c r="O134" s="259"/>
      <c r="P134" s="258"/>
    </row>
    <row r="135" spans="1:16" x14ac:dyDescent="0.5">
      <c r="A135" s="261" t="s">
        <v>774</v>
      </c>
      <c r="B135" s="259">
        <v>57</v>
      </c>
      <c r="C135" s="259"/>
      <c r="D135" s="259">
        <v>57</v>
      </c>
      <c r="E135" s="260">
        <v>3.17</v>
      </c>
      <c r="F135" s="260">
        <v>3.17</v>
      </c>
      <c r="G135" s="260"/>
      <c r="H135" s="260"/>
      <c r="I135" s="260">
        <v>1.58</v>
      </c>
      <c r="J135" s="260">
        <v>1.58</v>
      </c>
      <c r="K135" s="259"/>
      <c r="L135" s="259"/>
      <c r="M135" s="259"/>
      <c r="N135" s="259"/>
      <c r="O135" s="259"/>
      <c r="P135" s="258"/>
    </row>
    <row r="136" spans="1:16" x14ac:dyDescent="0.5">
      <c r="A136" s="261" t="s">
        <v>773</v>
      </c>
      <c r="B136" s="259">
        <v>15</v>
      </c>
      <c r="C136" s="259"/>
      <c r="D136" s="259">
        <v>15</v>
      </c>
      <c r="E136" s="260">
        <v>0.83</v>
      </c>
      <c r="F136" s="260">
        <v>0.83</v>
      </c>
      <c r="G136" s="260"/>
      <c r="H136" s="260"/>
      <c r="I136" s="260">
        <v>0.42</v>
      </c>
      <c r="J136" s="260">
        <v>0.42</v>
      </c>
      <c r="K136" s="259"/>
      <c r="L136" s="259"/>
      <c r="M136" s="259"/>
      <c r="N136" s="259"/>
      <c r="O136" s="259"/>
      <c r="P136" s="258"/>
    </row>
    <row r="137" spans="1:16" x14ac:dyDescent="0.5">
      <c r="A137" s="261" t="s">
        <v>772</v>
      </c>
      <c r="B137" s="259"/>
      <c r="C137" s="259">
        <v>57</v>
      </c>
      <c r="D137" s="259">
        <v>57</v>
      </c>
      <c r="E137" s="260"/>
      <c r="F137" s="260"/>
      <c r="G137" s="260">
        <v>3.17</v>
      </c>
      <c r="H137" s="260">
        <v>3.17</v>
      </c>
      <c r="I137" s="260">
        <v>1.58</v>
      </c>
      <c r="J137" s="260">
        <v>1.58</v>
      </c>
      <c r="K137" s="259"/>
      <c r="L137" s="259"/>
      <c r="M137" s="259"/>
      <c r="N137" s="259"/>
      <c r="O137" s="259"/>
      <c r="P137" s="258"/>
    </row>
    <row r="138" spans="1:16" x14ac:dyDescent="0.5">
      <c r="A138" s="261" t="s">
        <v>771</v>
      </c>
      <c r="B138" s="259">
        <v>48</v>
      </c>
      <c r="C138" s="259"/>
      <c r="D138" s="259">
        <v>48</v>
      </c>
      <c r="E138" s="260">
        <v>2.67</v>
      </c>
      <c r="F138" s="260">
        <v>2.67</v>
      </c>
      <c r="G138" s="260"/>
      <c r="H138" s="260"/>
      <c r="I138" s="260">
        <v>1.33</v>
      </c>
      <c r="J138" s="260">
        <v>1.33</v>
      </c>
      <c r="K138" s="259"/>
      <c r="L138" s="259"/>
      <c r="M138" s="259"/>
      <c r="N138" s="259"/>
      <c r="O138" s="259"/>
      <c r="P138" s="258"/>
    </row>
    <row r="139" spans="1:16" x14ac:dyDescent="0.5">
      <c r="A139" s="261" t="s">
        <v>770</v>
      </c>
      <c r="B139" s="259"/>
      <c r="C139" s="259">
        <v>57</v>
      </c>
      <c r="D139" s="259">
        <v>57</v>
      </c>
      <c r="E139" s="260"/>
      <c r="F139" s="260"/>
      <c r="G139" s="260">
        <v>3.17</v>
      </c>
      <c r="H139" s="260">
        <v>3.17</v>
      </c>
      <c r="I139" s="260">
        <v>1.58</v>
      </c>
      <c r="J139" s="260">
        <v>1.58</v>
      </c>
      <c r="K139" s="259"/>
      <c r="L139" s="259"/>
      <c r="M139" s="259"/>
      <c r="N139" s="259"/>
      <c r="O139" s="259"/>
      <c r="P139" s="258"/>
    </row>
    <row r="140" spans="1:16" x14ac:dyDescent="0.5">
      <c r="A140" s="261" t="s">
        <v>769</v>
      </c>
      <c r="B140" s="259">
        <v>42</v>
      </c>
      <c r="C140" s="259"/>
      <c r="D140" s="259">
        <v>42</v>
      </c>
      <c r="E140" s="260">
        <v>2.33</v>
      </c>
      <c r="F140" s="260">
        <v>2.33</v>
      </c>
      <c r="G140" s="260"/>
      <c r="H140" s="260"/>
      <c r="I140" s="260">
        <v>1.17</v>
      </c>
      <c r="J140" s="260">
        <v>1.17</v>
      </c>
      <c r="K140" s="259"/>
      <c r="L140" s="259"/>
      <c r="M140" s="259"/>
      <c r="N140" s="259"/>
      <c r="O140" s="259"/>
      <c r="P140" s="258"/>
    </row>
    <row r="141" spans="1:16" x14ac:dyDescent="0.5">
      <c r="A141" s="261" t="s">
        <v>768</v>
      </c>
      <c r="B141" s="259"/>
      <c r="C141" s="259">
        <v>75</v>
      </c>
      <c r="D141" s="259">
        <v>75</v>
      </c>
      <c r="E141" s="260"/>
      <c r="F141" s="260"/>
      <c r="G141" s="260">
        <v>4.17</v>
      </c>
      <c r="H141" s="260">
        <v>4.17</v>
      </c>
      <c r="I141" s="260">
        <v>2.08</v>
      </c>
      <c r="J141" s="260">
        <v>2.08</v>
      </c>
      <c r="K141" s="259"/>
      <c r="L141" s="259"/>
      <c r="M141" s="259"/>
      <c r="N141" s="259"/>
      <c r="O141" s="259"/>
      <c r="P141" s="258"/>
    </row>
    <row r="142" spans="1:16" x14ac:dyDescent="0.5">
      <c r="A142" s="261" t="s">
        <v>767</v>
      </c>
      <c r="B142" s="259">
        <v>57</v>
      </c>
      <c r="C142" s="259"/>
      <c r="D142" s="259">
        <v>57</v>
      </c>
      <c r="E142" s="260">
        <v>3.17</v>
      </c>
      <c r="F142" s="260">
        <v>3.17</v>
      </c>
      <c r="G142" s="260"/>
      <c r="H142" s="260"/>
      <c r="I142" s="260">
        <v>1.58</v>
      </c>
      <c r="J142" s="260">
        <v>1.58</v>
      </c>
      <c r="K142" s="259"/>
      <c r="L142" s="259"/>
      <c r="M142" s="259"/>
      <c r="N142" s="259"/>
      <c r="O142" s="259"/>
      <c r="P142" s="258"/>
    </row>
    <row r="143" spans="1:16" x14ac:dyDescent="0.5">
      <c r="A143" s="261" t="s">
        <v>766</v>
      </c>
      <c r="B143" s="259"/>
      <c r="C143" s="259">
        <v>57</v>
      </c>
      <c r="D143" s="259">
        <v>57</v>
      </c>
      <c r="E143" s="260"/>
      <c r="F143" s="260"/>
      <c r="G143" s="260">
        <v>3.17</v>
      </c>
      <c r="H143" s="260">
        <v>3.17</v>
      </c>
      <c r="I143" s="260">
        <v>1.58</v>
      </c>
      <c r="J143" s="260">
        <v>1.58</v>
      </c>
      <c r="K143" s="259"/>
      <c r="L143" s="259"/>
      <c r="M143" s="259"/>
      <c r="N143" s="259"/>
      <c r="O143" s="259"/>
      <c r="P143" s="258"/>
    </row>
    <row r="144" spans="1:16" x14ac:dyDescent="0.5">
      <c r="A144" s="261" t="s">
        <v>765</v>
      </c>
      <c r="B144" s="259">
        <v>57</v>
      </c>
      <c r="C144" s="259"/>
      <c r="D144" s="259">
        <v>57</v>
      </c>
      <c r="E144" s="260">
        <v>3.17</v>
      </c>
      <c r="F144" s="260">
        <v>3.17</v>
      </c>
      <c r="G144" s="260"/>
      <c r="H144" s="260"/>
      <c r="I144" s="260">
        <v>1.58</v>
      </c>
      <c r="J144" s="260">
        <v>1.58</v>
      </c>
      <c r="K144" s="259"/>
      <c r="L144" s="259"/>
      <c r="M144" s="259"/>
      <c r="N144" s="259"/>
      <c r="O144" s="259"/>
      <c r="P144" s="258"/>
    </row>
    <row r="145" spans="1:16" x14ac:dyDescent="0.5">
      <c r="A145" s="261" t="s">
        <v>764</v>
      </c>
      <c r="B145" s="259">
        <v>66</v>
      </c>
      <c r="C145" s="259"/>
      <c r="D145" s="259">
        <v>66</v>
      </c>
      <c r="E145" s="260">
        <v>3.67</v>
      </c>
      <c r="F145" s="260">
        <v>3.67</v>
      </c>
      <c r="G145" s="260"/>
      <c r="H145" s="260"/>
      <c r="I145" s="260">
        <v>1.83</v>
      </c>
      <c r="J145" s="260">
        <v>1.83</v>
      </c>
      <c r="K145" s="259"/>
      <c r="L145" s="259"/>
      <c r="M145" s="259"/>
      <c r="N145" s="259"/>
      <c r="O145" s="259"/>
      <c r="P145" s="258"/>
    </row>
    <row r="146" spans="1:16" x14ac:dyDescent="0.5">
      <c r="A146" s="261" t="s">
        <v>763</v>
      </c>
      <c r="B146" s="259"/>
      <c r="C146" s="259">
        <v>6</v>
      </c>
      <c r="D146" s="259">
        <v>6</v>
      </c>
      <c r="E146" s="260"/>
      <c r="F146" s="260"/>
      <c r="G146" s="260">
        <v>0.33</v>
      </c>
      <c r="H146" s="260">
        <v>0.33</v>
      </c>
      <c r="I146" s="260">
        <v>0.17</v>
      </c>
      <c r="J146" s="260">
        <v>0.17</v>
      </c>
      <c r="K146" s="259"/>
      <c r="L146" s="259"/>
      <c r="M146" s="259"/>
      <c r="N146" s="259"/>
      <c r="O146" s="259"/>
      <c r="P146" s="258"/>
    </row>
    <row r="147" spans="1:16" x14ac:dyDescent="0.5">
      <c r="A147" s="261" t="s">
        <v>762</v>
      </c>
      <c r="B147" s="259"/>
      <c r="C147" s="259">
        <v>18</v>
      </c>
      <c r="D147" s="259">
        <v>18</v>
      </c>
      <c r="E147" s="260"/>
      <c r="F147" s="260"/>
      <c r="G147" s="260">
        <v>1</v>
      </c>
      <c r="H147" s="260">
        <v>1</v>
      </c>
      <c r="I147" s="260">
        <v>0.5</v>
      </c>
      <c r="J147" s="260">
        <v>0.5</v>
      </c>
      <c r="K147" s="259"/>
      <c r="L147" s="259"/>
      <c r="M147" s="259"/>
      <c r="N147" s="259"/>
      <c r="O147" s="259"/>
      <c r="P147" s="258"/>
    </row>
    <row r="148" spans="1:16" x14ac:dyDescent="0.5">
      <c r="A148" s="261" t="s">
        <v>687</v>
      </c>
      <c r="B148" s="259">
        <v>27</v>
      </c>
      <c r="C148" s="259"/>
      <c r="D148" s="259">
        <v>27</v>
      </c>
      <c r="E148" s="260">
        <v>1.5</v>
      </c>
      <c r="F148" s="260">
        <v>1.5</v>
      </c>
      <c r="G148" s="260"/>
      <c r="H148" s="260"/>
      <c r="I148" s="260">
        <v>0.75</v>
      </c>
      <c r="J148" s="260">
        <v>0.75</v>
      </c>
      <c r="K148" s="259"/>
      <c r="L148" s="259"/>
      <c r="M148" s="259"/>
      <c r="N148" s="259"/>
      <c r="O148" s="259"/>
      <c r="P148" s="258"/>
    </row>
    <row r="149" spans="1:16" x14ac:dyDescent="0.5">
      <c r="A149" s="261" t="s">
        <v>691</v>
      </c>
      <c r="B149" s="259">
        <v>27</v>
      </c>
      <c r="C149" s="259"/>
      <c r="D149" s="259">
        <v>27</v>
      </c>
      <c r="E149" s="260">
        <v>1.5</v>
      </c>
      <c r="F149" s="260">
        <v>1.5</v>
      </c>
      <c r="G149" s="260"/>
      <c r="H149" s="260"/>
      <c r="I149" s="260">
        <v>0.75</v>
      </c>
      <c r="J149" s="260">
        <v>0.75</v>
      </c>
      <c r="K149" s="259"/>
      <c r="L149" s="259"/>
      <c r="M149" s="259"/>
      <c r="N149" s="259"/>
      <c r="O149" s="259"/>
      <c r="P149" s="258"/>
    </row>
    <row r="150" spans="1:16" x14ac:dyDescent="0.5">
      <c r="A150" s="285" t="s">
        <v>2892</v>
      </c>
      <c r="B150" s="289">
        <f t="shared" ref="B150:J150" si="7">SUM(B151:B178)</f>
        <v>1835</v>
      </c>
      <c r="C150" s="289">
        <f t="shared" si="7"/>
        <v>3186</v>
      </c>
      <c r="D150" s="289">
        <f t="shared" si="7"/>
        <v>5021</v>
      </c>
      <c r="E150" s="284">
        <f t="shared" si="7"/>
        <v>101.94</v>
      </c>
      <c r="F150" s="284">
        <f t="shared" si="7"/>
        <v>101.94</v>
      </c>
      <c r="G150" s="284">
        <f t="shared" si="7"/>
        <v>177.01</v>
      </c>
      <c r="H150" s="284">
        <f t="shared" si="7"/>
        <v>177.01</v>
      </c>
      <c r="I150" s="284">
        <f t="shared" si="7"/>
        <v>139.44999999999999</v>
      </c>
      <c r="J150" s="284">
        <f t="shared" si="7"/>
        <v>139.44999999999999</v>
      </c>
      <c r="K150" s="283"/>
      <c r="L150" s="283"/>
      <c r="M150" s="283"/>
      <c r="N150" s="283"/>
      <c r="O150" s="283"/>
      <c r="P150" s="282"/>
    </row>
    <row r="151" spans="1:16" s="262" customFormat="1" x14ac:dyDescent="0.5">
      <c r="A151" s="266" t="s">
        <v>871</v>
      </c>
      <c r="B151" s="264"/>
      <c r="C151" s="264">
        <v>135</v>
      </c>
      <c r="D151" s="264">
        <v>135</v>
      </c>
      <c r="E151" s="265"/>
      <c r="F151" s="265"/>
      <c r="G151" s="265">
        <v>7.5</v>
      </c>
      <c r="H151" s="265">
        <v>7.5</v>
      </c>
      <c r="I151" s="265">
        <v>3.75</v>
      </c>
      <c r="J151" s="265">
        <v>3.75</v>
      </c>
      <c r="K151" s="264"/>
      <c r="L151" s="264"/>
      <c r="M151" s="264"/>
      <c r="N151" s="264"/>
      <c r="O151" s="264"/>
      <c r="P151" s="263"/>
    </row>
    <row r="152" spans="1:16" s="262" customFormat="1" x14ac:dyDescent="0.5">
      <c r="A152" s="266" t="s">
        <v>678</v>
      </c>
      <c r="B152" s="264"/>
      <c r="C152" s="264">
        <v>972</v>
      </c>
      <c r="D152" s="264">
        <v>972</v>
      </c>
      <c r="E152" s="265"/>
      <c r="F152" s="265"/>
      <c r="G152" s="265">
        <v>54</v>
      </c>
      <c r="H152" s="265">
        <v>54</v>
      </c>
      <c r="I152" s="265">
        <v>27</v>
      </c>
      <c r="J152" s="265">
        <v>27</v>
      </c>
      <c r="K152" s="264"/>
      <c r="L152" s="264"/>
      <c r="M152" s="264"/>
      <c r="N152" s="264"/>
      <c r="O152" s="264"/>
      <c r="P152" s="263"/>
    </row>
    <row r="153" spans="1:16" s="262" customFormat="1" x14ac:dyDescent="0.5">
      <c r="A153" s="266" t="s">
        <v>669</v>
      </c>
      <c r="B153" s="264">
        <v>120</v>
      </c>
      <c r="C153" s="264"/>
      <c r="D153" s="264">
        <v>120</v>
      </c>
      <c r="E153" s="265">
        <v>6.67</v>
      </c>
      <c r="F153" s="265">
        <v>6.67</v>
      </c>
      <c r="G153" s="265"/>
      <c r="H153" s="265"/>
      <c r="I153" s="265">
        <v>3.33</v>
      </c>
      <c r="J153" s="265">
        <v>3.33</v>
      </c>
      <c r="K153" s="264"/>
      <c r="L153" s="264"/>
      <c r="M153" s="264"/>
      <c r="N153" s="264"/>
      <c r="O153" s="264"/>
      <c r="P153" s="263"/>
    </row>
    <row r="154" spans="1:16" s="262" customFormat="1" x14ac:dyDescent="0.5">
      <c r="A154" s="266" t="s">
        <v>668</v>
      </c>
      <c r="B154" s="264">
        <v>120</v>
      </c>
      <c r="C154" s="264"/>
      <c r="D154" s="264">
        <v>120</v>
      </c>
      <c r="E154" s="265">
        <v>6.67</v>
      </c>
      <c r="F154" s="265">
        <v>6.67</v>
      </c>
      <c r="G154" s="265"/>
      <c r="H154" s="265"/>
      <c r="I154" s="265">
        <v>3.33</v>
      </c>
      <c r="J154" s="265">
        <v>3.33</v>
      </c>
      <c r="K154" s="264"/>
      <c r="L154" s="264"/>
      <c r="M154" s="264"/>
      <c r="N154" s="264"/>
      <c r="O154" s="264"/>
      <c r="P154" s="263"/>
    </row>
    <row r="155" spans="1:16" s="262" customFormat="1" x14ac:dyDescent="0.5">
      <c r="A155" s="266" t="s">
        <v>667</v>
      </c>
      <c r="B155" s="264"/>
      <c r="C155" s="264">
        <v>120</v>
      </c>
      <c r="D155" s="264">
        <v>120</v>
      </c>
      <c r="E155" s="265"/>
      <c r="F155" s="265"/>
      <c r="G155" s="265">
        <v>6.67</v>
      </c>
      <c r="H155" s="265">
        <v>6.67</v>
      </c>
      <c r="I155" s="265">
        <v>3.33</v>
      </c>
      <c r="J155" s="265">
        <v>3.33</v>
      </c>
      <c r="K155" s="264"/>
      <c r="L155" s="264"/>
      <c r="M155" s="264"/>
      <c r="N155" s="264"/>
      <c r="O155" s="264"/>
      <c r="P155" s="263"/>
    </row>
    <row r="156" spans="1:16" s="262" customFormat="1" x14ac:dyDescent="0.5">
      <c r="A156" s="266" t="s">
        <v>666</v>
      </c>
      <c r="B156" s="264"/>
      <c r="C156" s="264">
        <v>120</v>
      </c>
      <c r="D156" s="264">
        <v>120</v>
      </c>
      <c r="E156" s="265"/>
      <c r="F156" s="265"/>
      <c r="G156" s="265">
        <v>6.67</v>
      </c>
      <c r="H156" s="265">
        <v>6.67</v>
      </c>
      <c r="I156" s="265">
        <v>3.33</v>
      </c>
      <c r="J156" s="265">
        <v>3.33</v>
      </c>
      <c r="K156" s="264"/>
      <c r="L156" s="264"/>
      <c r="M156" s="264"/>
      <c r="N156" s="264"/>
      <c r="O156" s="264"/>
      <c r="P156" s="263"/>
    </row>
    <row r="157" spans="1:16" s="262" customFormat="1" x14ac:dyDescent="0.5">
      <c r="A157" s="266" t="s">
        <v>665</v>
      </c>
      <c r="B157" s="264"/>
      <c r="C157" s="264">
        <v>75</v>
      </c>
      <c r="D157" s="264">
        <v>75</v>
      </c>
      <c r="E157" s="265"/>
      <c r="F157" s="265"/>
      <c r="G157" s="265">
        <v>4.17</v>
      </c>
      <c r="H157" s="265">
        <v>4.17</v>
      </c>
      <c r="I157" s="265">
        <v>2.08</v>
      </c>
      <c r="J157" s="265">
        <v>2.08</v>
      </c>
      <c r="K157" s="264"/>
      <c r="L157" s="264"/>
      <c r="M157" s="264"/>
      <c r="N157" s="264"/>
      <c r="O157" s="264"/>
      <c r="P157" s="263"/>
    </row>
    <row r="158" spans="1:16" s="262" customFormat="1" x14ac:dyDescent="0.5">
      <c r="A158" s="266" t="s">
        <v>664</v>
      </c>
      <c r="B158" s="264">
        <v>33</v>
      </c>
      <c r="C158" s="264"/>
      <c r="D158" s="264">
        <v>33</v>
      </c>
      <c r="E158" s="265">
        <v>1.83</v>
      </c>
      <c r="F158" s="265">
        <v>1.83</v>
      </c>
      <c r="G158" s="265"/>
      <c r="H158" s="265"/>
      <c r="I158" s="265">
        <v>0.92</v>
      </c>
      <c r="J158" s="265">
        <v>0.92</v>
      </c>
      <c r="K158" s="264"/>
      <c r="L158" s="264"/>
      <c r="M158" s="264"/>
      <c r="N158" s="264"/>
      <c r="O158" s="264"/>
      <c r="P158" s="263"/>
    </row>
    <row r="159" spans="1:16" s="262" customFormat="1" x14ac:dyDescent="0.5">
      <c r="A159" s="266" t="s">
        <v>663</v>
      </c>
      <c r="B159" s="264">
        <v>120</v>
      </c>
      <c r="C159" s="264"/>
      <c r="D159" s="264">
        <v>120</v>
      </c>
      <c r="E159" s="265">
        <v>6.67</v>
      </c>
      <c r="F159" s="265">
        <v>6.67</v>
      </c>
      <c r="G159" s="265"/>
      <c r="H159" s="265"/>
      <c r="I159" s="265">
        <v>3.33</v>
      </c>
      <c r="J159" s="265">
        <v>3.33</v>
      </c>
      <c r="K159" s="264"/>
      <c r="L159" s="264"/>
      <c r="M159" s="264"/>
      <c r="N159" s="264"/>
      <c r="O159" s="264"/>
      <c r="P159" s="263"/>
    </row>
    <row r="160" spans="1:16" s="262" customFormat="1" x14ac:dyDescent="0.5">
      <c r="A160" s="266" t="s">
        <v>662</v>
      </c>
      <c r="B160" s="264">
        <v>87</v>
      </c>
      <c r="C160" s="264"/>
      <c r="D160" s="264">
        <v>87</v>
      </c>
      <c r="E160" s="265">
        <v>4.83</v>
      </c>
      <c r="F160" s="265">
        <v>4.83</v>
      </c>
      <c r="G160" s="265"/>
      <c r="H160" s="265"/>
      <c r="I160" s="265">
        <v>2.42</v>
      </c>
      <c r="J160" s="265">
        <v>2.42</v>
      </c>
      <c r="K160" s="264"/>
      <c r="L160" s="264"/>
      <c r="M160" s="264"/>
      <c r="N160" s="264"/>
      <c r="O160" s="264"/>
      <c r="P160" s="263"/>
    </row>
    <row r="161" spans="1:16" s="262" customFormat="1" x14ac:dyDescent="0.5">
      <c r="A161" s="266" t="s">
        <v>661</v>
      </c>
      <c r="B161" s="264">
        <v>51</v>
      </c>
      <c r="C161" s="264">
        <v>69</v>
      </c>
      <c r="D161" s="264">
        <v>120</v>
      </c>
      <c r="E161" s="265">
        <v>2.83</v>
      </c>
      <c r="F161" s="265">
        <v>2.83</v>
      </c>
      <c r="G161" s="265">
        <v>3.83</v>
      </c>
      <c r="H161" s="265">
        <v>3.83</v>
      </c>
      <c r="I161" s="265">
        <v>3.33</v>
      </c>
      <c r="J161" s="265">
        <v>3.33</v>
      </c>
      <c r="K161" s="264"/>
      <c r="L161" s="264"/>
      <c r="M161" s="264"/>
      <c r="N161" s="264"/>
      <c r="O161" s="264"/>
      <c r="P161" s="263"/>
    </row>
    <row r="162" spans="1:16" s="262" customFormat="1" x14ac:dyDescent="0.5">
      <c r="A162" s="266" t="s">
        <v>660</v>
      </c>
      <c r="B162" s="264"/>
      <c r="C162" s="264">
        <v>120</v>
      </c>
      <c r="D162" s="264">
        <v>120</v>
      </c>
      <c r="E162" s="265"/>
      <c r="F162" s="265"/>
      <c r="G162" s="265">
        <v>6.67</v>
      </c>
      <c r="H162" s="265">
        <v>6.67</v>
      </c>
      <c r="I162" s="265">
        <v>3.33</v>
      </c>
      <c r="J162" s="265">
        <v>3.33</v>
      </c>
      <c r="K162" s="264"/>
      <c r="L162" s="264"/>
      <c r="M162" s="264"/>
      <c r="N162" s="264"/>
      <c r="O162" s="264"/>
      <c r="P162" s="263"/>
    </row>
    <row r="163" spans="1:16" x14ac:dyDescent="0.5">
      <c r="A163" s="261" t="s">
        <v>687</v>
      </c>
      <c r="B163" s="259"/>
      <c r="C163" s="259">
        <v>234</v>
      </c>
      <c r="D163" s="259">
        <v>234</v>
      </c>
      <c r="E163" s="260"/>
      <c r="F163" s="260"/>
      <c r="G163" s="260">
        <v>13</v>
      </c>
      <c r="H163" s="260">
        <v>13</v>
      </c>
      <c r="I163" s="260">
        <v>6.5</v>
      </c>
      <c r="J163" s="260">
        <v>6.5</v>
      </c>
      <c r="K163" s="259"/>
      <c r="L163" s="259"/>
      <c r="M163" s="259"/>
      <c r="N163" s="259"/>
      <c r="O163" s="259"/>
      <c r="P163" s="258"/>
    </row>
    <row r="164" spans="1:16" x14ac:dyDescent="0.5">
      <c r="A164" s="261" t="s">
        <v>692</v>
      </c>
      <c r="B164" s="259"/>
      <c r="C164" s="259">
        <v>117</v>
      </c>
      <c r="D164" s="259">
        <v>117</v>
      </c>
      <c r="E164" s="260"/>
      <c r="F164" s="260"/>
      <c r="G164" s="260">
        <v>6.5</v>
      </c>
      <c r="H164" s="260">
        <v>6.5</v>
      </c>
      <c r="I164" s="260">
        <v>3.25</v>
      </c>
      <c r="J164" s="260">
        <v>3.25</v>
      </c>
      <c r="K164" s="259"/>
      <c r="L164" s="259"/>
      <c r="M164" s="259"/>
      <c r="N164" s="259"/>
      <c r="O164" s="259"/>
      <c r="P164" s="258"/>
    </row>
    <row r="165" spans="1:16" x14ac:dyDescent="0.5">
      <c r="A165" s="261" t="s">
        <v>761</v>
      </c>
      <c r="B165" s="259">
        <v>168</v>
      </c>
      <c r="C165" s="259"/>
      <c r="D165" s="259">
        <v>168</v>
      </c>
      <c r="E165" s="260">
        <v>9.33</v>
      </c>
      <c r="F165" s="260">
        <v>9.33</v>
      </c>
      <c r="G165" s="260"/>
      <c r="H165" s="260"/>
      <c r="I165" s="260">
        <v>4.67</v>
      </c>
      <c r="J165" s="260">
        <v>4.67</v>
      </c>
      <c r="K165" s="259"/>
      <c r="L165" s="259"/>
      <c r="M165" s="259"/>
      <c r="N165" s="259"/>
      <c r="O165" s="259"/>
      <c r="P165" s="258"/>
    </row>
    <row r="166" spans="1:16" x14ac:dyDescent="0.5">
      <c r="A166" s="261" t="s">
        <v>760</v>
      </c>
      <c r="B166" s="259"/>
      <c r="C166" s="259">
        <v>612</v>
      </c>
      <c r="D166" s="259">
        <v>612</v>
      </c>
      <c r="E166" s="260"/>
      <c r="F166" s="260"/>
      <c r="G166" s="260">
        <v>34</v>
      </c>
      <c r="H166" s="260">
        <v>34</v>
      </c>
      <c r="I166" s="260">
        <v>17</v>
      </c>
      <c r="J166" s="260">
        <v>17</v>
      </c>
      <c r="K166" s="259"/>
      <c r="L166" s="259"/>
      <c r="M166" s="259"/>
      <c r="N166" s="259"/>
      <c r="O166" s="259"/>
      <c r="P166" s="258"/>
    </row>
    <row r="167" spans="1:16" x14ac:dyDescent="0.5">
      <c r="A167" s="261" t="s">
        <v>759</v>
      </c>
      <c r="B167" s="259"/>
      <c r="C167" s="259">
        <v>192</v>
      </c>
      <c r="D167" s="259">
        <v>192</v>
      </c>
      <c r="E167" s="260"/>
      <c r="F167" s="260"/>
      <c r="G167" s="260">
        <v>10.67</v>
      </c>
      <c r="H167" s="260">
        <v>10.67</v>
      </c>
      <c r="I167" s="260">
        <v>5.33</v>
      </c>
      <c r="J167" s="260">
        <v>5.33</v>
      </c>
      <c r="K167" s="259"/>
      <c r="L167" s="259"/>
      <c r="M167" s="259"/>
      <c r="N167" s="259"/>
      <c r="O167" s="259"/>
      <c r="P167" s="258"/>
    </row>
    <row r="168" spans="1:16" x14ac:dyDescent="0.5">
      <c r="A168" s="261" t="s">
        <v>758</v>
      </c>
      <c r="B168" s="259">
        <v>63</v>
      </c>
      <c r="C168" s="259"/>
      <c r="D168" s="259">
        <v>63</v>
      </c>
      <c r="E168" s="260">
        <v>3.5</v>
      </c>
      <c r="F168" s="260">
        <v>3.5</v>
      </c>
      <c r="G168" s="260"/>
      <c r="H168" s="260"/>
      <c r="I168" s="260">
        <v>1.75</v>
      </c>
      <c r="J168" s="260">
        <v>1.75</v>
      </c>
      <c r="K168" s="259"/>
      <c r="L168" s="259"/>
      <c r="M168" s="259"/>
      <c r="N168" s="259"/>
      <c r="O168" s="259"/>
      <c r="P168" s="258"/>
    </row>
    <row r="169" spans="1:16" x14ac:dyDescent="0.5">
      <c r="A169" s="261" t="s">
        <v>757</v>
      </c>
      <c r="B169" s="259">
        <v>12</v>
      </c>
      <c r="C169" s="259">
        <v>195</v>
      </c>
      <c r="D169" s="259">
        <v>207</v>
      </c>
      <c r="E169" s="260">
        <v>0.67</v>
      </c>
      <c r="F169" s="260">
        <v>0.67</v>
      </c>
      <c r="G169" s="260">
        <v>10.83</v>
      </c>
      <c r="H169" s="260">
        <v>10.83</v>
      </c>
      <c r="I169" s="260">
        <v>5.75</v>
      </c>
      <c r="J169" s="260">
        <v>5.75</v>
      </c>
      <c r="K169" s="259"/>
      <c r="L169" s="259"/>
      <c r="M169" s="259"/>
      <c r="N169" s="259"/>
      <c r="O169" s="259"/>
      <c r="P169" s="258"/>
    </row>
    <row r="170" spans="1:16" x14ac:dyDescent="0.5">
      <c r="A170" s="261" t="s">
        <v>756</v>
      </c>
      <c r="B170" s="259">
        <v>18</v>
      </c>
      <c r="C170" s="259">
        <v>9</v>
      </c>
      <c r="D170" s="259">
        <v>27</v>
      </c>
      <c r="E170" s="260">
        <v>1</v>
      </c>
      <c r="F170" s="260">
        <v>1</v>
      </c>
      <c r="G170" s="260">
        <v>0.5</v>
      </c>
      <c r="H170" s="260">
        <v>0.5</v>
      </c>
      <c r="I170" s="260">
        <v>0.75</v>
      </c>
      <c r="J170" s="260">
        <v>0.75</v>
      </c>
      <c r="K170" s="259"/>
      <c r="L170" s="259"/>
      <c r="M170" s="259"/>
      <c r="N170" s="259"/>
      <c r="O170" s="259"/>
      <c r="P170" s="258"/>
    </row>
    <row r="171" spans="1:16" x14ac:dyDescent="0.5">
      <c r="A171" s="261" t="s">
        <v>755</v>
      </c>
      <c r="B171" s="259">
        <v>258</v>
      </c>
      <c r="C171" s="259">
        <v>36</v>
      </c>
      <c r="D171" s="259">
        <v>294</v>
      </c>
      <c r="E171" s="260">
        <v>14.33</v>
      </c>
      <c r="F171" s="260">
        <v>14.33</v>
      </c>
      <c r="G171" s="260">
        <v>2</v>
      </c>
      <c r="H171" s="260">
        <v>2</v>
      </c>
      <c r="I171" s="260">
        <v>8.17</v>
      </c>
      <c r="J171" s="260">
        <v>8.17</v>
      </c>
      <c r="K171" s="259"/>
      <c r="L171" s="259"/>
      <c r="M171" s="259"/>
      <c r="N171" s="259"/>
      <c r="O171" s="259"/>
      <c r="P171" s="258"/>
    </row>
    <row r="172" spans="1:16" x14ac:dyDescent="0.5">
      <c r="A172" s="261" t="s">
        <v>754</v>
      </c>
      <c r="B172" s="259">
        <v>126</v>
      </c>
      <c r="C172" s="259">
        <v>9</v>
      </c>
      <c r="D172" s="259">
        <v>135</v>
      </c>
      <c r="E172" s="260">
        <v>7</v>
      </c>
      <c r="F172" s="260">
        <v>7</v>
      </c>
      <c r="G172" s="260">
        <v>0.5</v>
      </c>
      <c r="H172" s="260">
        <v>0.5</v>
      </c>
      <c r="I172" s="260">
        <v>3.75</v>
      </c>
      <c r="J172" s="260">
        <v>3.75</v>
      </c>
      <c r="K172" s="259"/>
      <c r="L172" s="259"/>
      <c r="M172" s="259"/>
      <c r="N172" s="259"/>
      <c r="O172" s="259"/>
      <c r="P172" s="258"/>
    </row>
    <row r="173" spans="1:16" x14ac:dyDescent="0.5">
      <c r="A173" s="261" t="s">
        <v>753</v>
      </c>
      <c r="B173" s="259">
        <v>210</v>
      </c>
      <c r="C173" s="259"/>
      <c r="D173" s="259">
        <v>210</v>
      </c>
      <c r="E173" s="260">
        <v>11.67</v>
      </c>
      <c r="F173" s="260">
        <v>11.67</v>
      </c>
      <c r="G173" s="260"/>
      <c r="H173" s="260"/>
      <c r="I173" s="260">
        <v>5.83</v>
      </c>
      <c r="J173" s="260">
        <v>5.83</v>
      </c>
      <c r="K173" s="259"/>
      <c r="L173" s="259"/>
      <c r="M173" s="259"/>
      <c r="N173" s="259"/>
      <c r="O173" s="259"/>
      <c r="P173" s="258"/>
    </row>
    <row r="174" spans="1:16" x14ac:dyDescent="0.5">
      <c r="A174" s="261" t="s">
        <v>752</v>
      </c>
      <c r="B174" s="259">
        <v>144</v>
      </c>
      <c r="C174" s="259">
        <v>63</v>
      </c>
      <c r="D174" s="259">
        <v>207</v>
      </c>
      <c r="E174" s="260">
        <v>8</v>
      </c>
      <c r="F174" s="260">
        <v>8</v>
      </c>
      <c r="G174" s="260">
        <v>3.5</v>
      </c>
      <c r="H174" s="260">
        <v>3.5</v>
      </c>
      <c r="I174" s="260">
        <v>5.75</v>
      </c>
      <c r="J174" s="260">
        <v>5.75</v>
      </c>
      <c r="K174" s="259"/>
      <c r="L174" s="259"/>
      <c r="M174" s="259"/>
      <c r="N174" s="259"/>
      <c r="O174" s="259"/>
      <c r="P174" s="258"/>
    </row>
    <row r="175" spans="1:16" x14ac:dyDescent="0.5">
      <c r="A175" s="261" t="s">
        <v>751</v>
      </c>
      <c r="B175" s="259">
        <v>99</v>
      </c>
      <c r="C175" s="259"/>
      <c r="D175" s="259">
        <v>99</v>
      </c>
      <c r="E175" s="260">
        <v>5.5</v>
      </c>
      <c r="F175" s="260">
        <v>5.5</v>
      </c>
      <c r="G175" s="260"/>
      <c r="H175" s="260"/>
      <c r="I175" s="260">
        <v>2.75</v>
      </c>
      <c r="J175" s="260">
        <v>2.75</v>
      </c>
      <c r="K175" s="259"/>
      <c r="L175" s="259"/>
      <c r="M175" s="259"/>
      <c r="N175" s="259"/>
      <c r="O175" s="259"/>
      <c r="P175" s="258"/>
    </row>
    <row r="176" spans="1:16" x14ac:dyDescent="0.5">
      <c r="A176" s="261" t="s">
        <v>750</v>
      </c>
      <c r="B176" s="259">
        <v>138</v>
      </c>
      <c r="C176" s="259">
        <v>96</v>
      </c>
      <c r="D176" s="259">
        <v>234</v>
      </c>
      <c r="E176" s="260">
        <v>7.67</v>
      </c>
      <c r="F176" s="260">
        <v>7.67</v>
      </c>
      <c r="G176" s="260">
        <v>5.33</v>
      </c>
      <c r="H176" s="260">
        <v>5.33</v>
      </c>
      <c r="I176" s="260">
        <v>6.5</v>
      </c>
      <c r="J176" s="260">
        <v>6.5</v>
      </c>
      <c r="K176" s="259"/>
      <c r="L176" s="259"/>
      <c r="M176" s="259"/>
      <c r="N176" s="259"/>
      <c r="O176" s="259"/>
      <c r="P176" s="258"/>
    </row>
    <row r="177" spans="1:16" x14ac:dyDescent="0.5">
      <c r="A177" s="261" t="s">
        <v>749</v>
      </c>
      <c r="B177" s="259">
        <v>24</v>
      </c>
      <c r="C177" s="259">
        <v>12</v>
      </c>
      <c r="D177" s="259">
        <v>36</v>
      </c>
      <c r="E177" s="260">
        <v>1.33</v>
      </c>
      <c r="F177" s="260">
        <v>1.33</v>
      </c>
      <c r="G177" s="260">
        <v>0.67</v>
      </c>
      <c r="H177" s="260">
        <v>0.67</v>
      </c>
      <c r="I177" s="260">
        <v>1</v>
      </c>
      <c r="J177" s="260">
        <v>1</v>
      </c>
      <c r="K177" s="259"/>
      <c r="L177" s="259"/>
      <c r="M177" s="259"/>
      <c r="N177" s="259"/>
      <c r="O177" s="259"/>
      <c r="P177" s="258"/>
    </row>
    <row r="178" spans="1:16" x14ac:dyDescent="0.5">
      <c r="A178" s="261" t="s">
        <v>748</v>
      </c>
      <c r="B178" s="259">
        <v>44</v>
      </c>
      <c r="C178" s="259"/>
      <c r="D178" s="259">
        <v>44</v>
      </c>
      <c r="E178" s="260">
        <v>2.44</v>
      </c>
      <c r="F178" s="260">
        <v>2.44</v>
      </c>
      <c r="G178" s="260"/>
      <c r="H178" s="260"/>
      <c r="I178" s="260">
        <v>1.22</v>
      </c>
      <c r="J178" s="260">
        <v>1.22</v>
      </c>
      <c r="K178" s="259"/>
      <c r="L178" s="259"/>
      <c r="M178" s="259"/>
      <c r="N178" s="259"/>
      <c r="O178" s="259"/>
      <c r="P178" s="258"/>
    </row>
    <row r="179" spans="1:16" x14ac:dyDescent="0.5">
      <c r="A179" s="285" t="s">
        <v>608</v>
      </c>
      <c r="B179" s="289">
        <f t="shared" ref="B179:J179" si="8">SUM(B180:B234)</f>
        <v>6052</v>
      </c>
      <c r="C179" s="289">
        <f t="shared" si="8"/>
        <v>3518</v>
      </c>
      <c r="D179" s="289">
        <f t="shared" si="8"/>
        <v>9570</v>
      </c>
      <c r="E179" s="284">
        <f t="shared" si="8"/>
        <v>336.23</v>
      </c>
      <c r="F179" s="284">
        <f t="shared" si="8"/>
        <v>336.23</v>
      </c>
      <c r="G179" s="284">
        <f t="shared" si="8"/>
        <v>195.47</v>
      </c>
      <c r="H179" s="284">
        <f t="shared" si="8"/>
        <v>195.47</v>
      </c>
      <c r="I179" s="284">
        <f t="shared" si="8"/>
        <v>265.83999999999997</v>
      </c>
      <c r="J179" s="284">
        <f t="shared" si="8"/>
        <v>265.83999999999997</v>
      </c>
      <c r="K179" s="283"/>
      <c r="L179" s="283"/>
      <c r="M179" s="283"/>
      <c r="N179" s="283"/>
      <c r="O179" s="283"/>
      <c r="P179" s="282"/>
    </row>
    <row r="180" spans="1:16" x14ac:dyDescent="0.5">
      <c r="A180" s="261" t="s">
        <v>747</v>
      </c>
      <c r="B180" s="259">
        <v>200</v>
      </c>
      <c r="C180" s="259"/>
      <c r="D180" s="259">
        <v>200</v>
      </c>
      <c r="E180" s="260">
        <v>11.11</v>
      </c>
      <c r="F180" s="260">
        <v>11.11</v>
      </c>
      <c r="G180" s="260"/>
      <c r="H180" s="260"/>
      <c r="I180" s="260">
        <v>5.56</v>
      </c>
      <c r="J180" s="260">
        <v>5.56</v>
      </c>
      <c r="K180" s="259"/>
      <c r="L180" s="259"/>
      <c r="M180" s="259"/>
      <c r="N180" s="259"/>
      <c r="O180" s="259"/>
      <c r="P180" s="258"/>
    </row>
    <row r="181" spans="1:16" x14ac:dyDescent="0.5">
      <c r="A181" s="261" t="s">
        <v>746</v>
      </c>
      <c r="B181" s="259"/>
      <c r="C181" s="259">
        <v>189</v>
      </c>
      <c r="D181" s="259">
        <v>189</v>
      </c>
      <c r="E181" s="260"/>
      <c r="F181" s="260"/>
      <c r="G181" s="260">
        <v>10.5</v>
      </c>
      <c r="H181" s="260">
        <v>10.5</v>
      </c>
      <c r="I181" s="260">
        <v>5.25</v>
      </c>
      <c r="J181" s="260">
        <v>5.25</v>
      </c>
      <c r="K181" s="259"/>
      <c r="L181" s="259"/>
      <c r="M181" s="259"/>
      <c r="N181" s="259"/>
      <c r="O181" s="259"/>
      <c r="P181" s="258"/>
    </row>
    <row r="182" spans="1:16" x14ac:dyDescent="0.5">
      <c r="A182" s="261" t="s">
        <v>745</v>
      </c>
      <c r="B182" s="259">
        <v>672</v>
      </c>
      <c r="C182" s="259"/>
      <c r="D182" s="259">
        <v>672</v>
      </c>
      <c r="E182" s="260">
        <v>37.33</v>
      </c>
      <c r="F182" s="260">
        <v>37.33</v>
      </c>
      <c r="G182" s="260"/>
      <c r="H182" s="260"/>
      <c r="I182" s="260">
        <v>18.670000000000002</v>
      </c>
      <c r="J182" s="260">
        <v>18.670000000000002</v>
      </c>
      <c r="K182" s="259"/>
      <c r="L182" s="259"/>
      <c r="M182" s="259"/>
      <c r="N182" s="259"/>
      <c r="O182" s="259"/>
      <c r="P182" s="258"/>
    </row>
    <row r="183" spans="1:16" x14ac:dyDescent="0.5">
      <c r="A183" s="261" t="s">
        <v>744</v>
      </c>
      <c r="B183" s="259">
        <v>892</v>
      </c>
      <c r="C183" s="259"/>
      <c r="D183" s="259">
        <v>892</v>
      </c>
      <c r="E183" s="260">
        <v>49.56</v>
      </c>
      <c r="F183" s="260">
        <v>49.56</v>
      </c>
      <c r="G183" s="260"/>
      <c r="H183" s="260"/>
      <c r="I183" s="260">
        <v>24.78</v>
      </c>
      <c r="J183" s="260">
        <v>24.78</v>
      </c>
      <c r="K183" s="259"/>
      <c r="L183" s="259"/>
      <c r="M183" s="259"/>
      <c r="N183" s="259"/>
      <c r="O183" s="259"/>
      <c r="P183" s="258"/>
    </row>
    <row r="184" spans="1:16" x14ac:dyDescent="0.5">
      <c r="A184" s="261" t="s">
        <v>743</v>
      </c>
      <c r="B184" s="259">
        <v>223</v>
      </c>
      <c r="C184" s="259">
        <v>1</v>
      </c>
      <c r="D184" s="259">
        <v>224</v>
      </c>
      <c r="E184" s="260">
        <v>12.39</v>
      </c>
      <c r="F184" s="260">
        <v>12.39</v>
      </c>
      <c r="G184" s="260">
        <v>0.06</v>
      </c>
      <c r="H184" s="260">
        <v>0.06</v>
      </c>
      <c r="I184" s="260">
        <v>6.22</v>
      </c>
      <c r="J184" s="260">
        <v>6.22</v>
      </c>
      <c r="K184" s="259"/>
      <c r="L184" s="259"/>
      <c r="M184" s="259"/>
      <c r="N184" s="259"/>
      <c r="O184" s="259"/>
      <c r="P184" s="258"/>
    </row>
    <row r="185" spans="1:16" x14ac:dyDescent="0.5">
      <c r="A185" s="261" t="s">
        <v>742</v>
      </c>
      <c r="B185" s="259">
        <v>2</v>
      </c>
      <c r="C185" s="259">
        <v>216</v>
      </c>
      <c r="D185" s="259">
        <v>218</v>
      </c>
      <c r="E185" s="260">
        <v>0.11</v>
      </c>
      <c r="F185" s="260">
        <v>0.11</v>
      </c>
      <c r="G185" s="260">
        <v>12</v>
      </c>
      <c r="H185" s="260">
        <v>12</v>
      </c>
      <c r="I185" s="260">
        <v>6.06</v>
      </c>
      <c r="J185" s="260">
        <v>6.06</v>
      </c>
      <c r="K185" s="259"/>
      <c r="L185" s="259"/>
      <c r="M185" s="259"/>
      <c r="N185" s="259"/>
      <c r="O185" s="259"/>
      <c r="P185" s="258"/>
    </row>
    <row r="186" spans="1:16" x14ac:dyDescent="0.5">
      <c r="A186" s="261" t="s">
        <v>741</v>
      </c>
      <c r="B186" s="259">
        <v>48</v>
      </c>
      <c r="C186" s="259">
        <v>12</v>
      </c>
      <c r="D186" s="259">
        <v>60</v>
      </c>
      <c r="E186" s="260">
        <v>2.67</v>
      </c>
      <c r="F186" s="260">
        <v>2.67</v>
      </c>
      <c r="G186" s="260">
        <v>0.67</v>
      </c>
      <c r="H186" s="260">
        <v>0.67</v>
      </c>
      <c r="I186" s="260">
        <v>1.67</v>
      </c>
      <c r="J186" s="260">
        <v>1.67</v>
      </c>
      <c r="K186" s="259"/>
      <c r="L186" s="259"/>
      <c r="M186" s="259"/>
      <c r="N186" s="259"/>
      <c r="O186" s="259"/>
      <c r="P186" s="258"/>
    </row>
    <row r="187" spans="1:16" x14ac:dyDescent="0.5">
      <c r="A187" s="261" t="s">
        <v>740</v>
      </c>
      <c r="B187" s="259"/>
      <c r="C187" s="259">
        <v>2</v>
      </c>
      <c r="D187" s="259">
        <v>2</v>
      </c>
      <c r="E187" s="260"/>
      <c r="F187" s="260"/>
      <c r="G187" s="260">
        <v>0.11</v>
      </c>
      <c r="H187" s="260">
        <v>0.11</v>
      </c>
      <c r="I187" s="260">
        <v>0.06</v>
      </c>
      <c r="J187" s="260">
        <v>0.06</v>
      </c>
      <c r="K187" s="259"/>
      <c r="L187" s="259"/>
      <c r="M187" s="259"/>
      <c r="N187" s="259"/>
      <c r="O187" s="259"/>
      <c r="P187" s="258"/>
    </row>
    <row r="188" spans="1:16" x14ac:dyDescent="0.5">
      <c r="A188" s="261" t="s">
        <v>736</v>
      </c>
      <c r="B188" s="259">
        <v>2</v>
      </c>
      <c r="C188" s="259"/>
      <c r="D188" s="259">
        <v>2</v>
      </c>
      <c r="E188" s="260">
        <v>0.11</v>
      </c>
      <c r="F188" s="260">
        <v>0.11</v>
      </c>
      <c r="G188" s="260"/>
      <c r="H188" s="260"/>
      <c r="I188" s="260">
        <v>0.06</v>
      </c>
      <c r="J188" s="260">
        <v>0.06</v>
      </c>
      <c r="K188" s="259"/>
      <c r="L188" s="259"/>
      <c r="M188" s="259"/>
      <c r="N188" s="259"/>
      <c r="O188" s="259"/>
      <c r="P188" s="258"/>
    </row>
    <row r="189" spans="1:16" x14ac:dyDescent="0.5">
      <c r="A189" s="261" t="s">
        <v>735</v>
      </c>
      <c r="B189" s="259">
        <v>66</v>
      </c>
      <c r="C189" s="259"/>
      <c r="D189" s="259">
        <v>66</v>
      </c>
      <c r="E189" s="260">
        <v>3.67</v>
      </c>
      <c r="F189" s="260">
        <v>3.67</v>
      </c>
      <c r="G189" s="260"/>
      <c r="H189" s="260"/>
      <c r="I189" s="260">
        <v>1.83</v>
      </c>
      <c r="J189" s="260">
        <v>1.83</v>
      </c>
      <c r="K189" s="259"/>
      <c r="L189" s="259"/>
      <c r="M189" s="259"/>
      <c r="N189" s="259"/>
      <c r="O189" s="259"/>
      <c r="P189" s="258"/>
    </row>
    <row r="190" spans="1:16" x14ac:dyDescent="0.5">
      <c r="A190" s="261" t="s">
        <v>734</v>
      </c>
      <c r="B190" s="259">
        <v>3</v>
      </c>
      <c r="C190" s="259"/>
      <c r="D190" s="259">
        <v>3</v>
      </c>
      <c r="E190" s="260">
        <v>0.17</v>
      </c>
      <c r="F190" s="260">
        <v>0.17</v>
      </c>
      <c r="G190" s="260"/>
      <c r="H190" s="260"/>
      <c r="I190" s="260">
        <v>0.08</v>
      </c>
      <c r="J190" s="260">
        <v>0.08</v>
      </c>
      <c r="K190" s="259"/>
      <c r="L190" s="259"/>
      <c r="M190" s="259"/>
      <c r="N190" s="259"/>
      <c r="O190" s="259"/>
      <c r="P190" s="258"/>
    </row>
    <row r="191" spans="1:16" x14ac:dyDescent="0.5">
      <c r="A191" s="261" t="s">
        <v>733</v>
      </c>
      <c r="B191" s="259"/>
      <c r="C191" s="259">
        <v>1</v>
      </c>
      <c r="D191" s="259">
        <v>1</v>
      </c>
      <c r="E191" s="260"/>
      <c r="F191" s="260"/>
      <c r="G191" s="260">
        <v>0.06</v>
      </c>
      <c r="H191" s="260">
        <v>0.06</v>
      </c>
      <c r="I191" s="260">
        <v>0.03</v>
      </c>
      <c r="J191" s="260">
        <v>0.03</v>
      </c>
      <c r="K191" s="259"/>
      <c r="L191" s="259"/>
      <c r="M191" s="259"/>
      <c r="N191" s="259"/>
      <c r="O191" s="259"/>
      <c r="P191" s="258"/>
    </row>
    <row r="192" spans="1:16" x14ac:dyDescent="0.5">
      <c r="A192" s="261" t="s">
        <v>732</v>
      </c>
      <c r="B192" s="259">
        <v>6</v>
      </c>
      <c r="C192" s="259">
        <v>3</v>
      </c>
      <c r="D192" s="259">
        <v>9</v>
      </c>
      <c r="E192" s="260">
        <v>0.33</v>
      </c>
      <c r="F192" s="260">
        <v>0.33</v>
      </c>
      <c r="G192" s="260">
        <v>0.17</v>
      </c>
      <c r="H192" s="260">
        <v>0.17</v>
      </c>
      <c r="I192" s="260">
        <v>0.25</v>
      </c>
      <c r="J192" s="260">
        <v>0.25</v>
      </c>
      <c r="K192" s="259"/>
      <c r="L192" s="259"/>
      <c r="M192" s="259"/>
      <c r="N192" s="259"/>
      <c r="O192" s="259"/>
      <c r="P192" s="258"/>
    </row>
    <row r="193" spans="1:16" x14ac:dyDescent="0.5">
      <c r="A193" s="261" t="s">
        <v>731</v>
      </c>
      <c r="B193" s="259">
        <v>156</v>
      </c>
      <c r="C193" s="259"/>
      <c r="D193" s="259">
        <v>156</v>
      </c>
      <c r="E193" s="260">
        <v>8.67</v>
      </c>
      <c r="F193" s="260">
        <v>8.67</v>
      </c>
      <c r="G193" s="260"/>
      <c r="H193" s="260"/>
      <c r="I193" s="260">
        <v>4.33</v>
      </c>
      <c r="J193" s="260">
        <v>4.33</v>
      </c>
      <c r="K193" s="259"/>
      <c r="L193" s="259"/>
      <c r="M193" s="259"/>
      <c r="N193" s="259"/>
      <c r="O193" s="259"/>
      <c r="P193" s="258"/>
    </row>
    <row r="194" spans="1:16" x14ac:dyDescent="0.5">
      <c r="A194" s="261" t="s">
        <v>730</v>
      </c>
      <c r="B194" s="259">
        <v>243</v>
      </c>
      <c r="C194" s="259"/>
      <c r="D194" s="259">
        <v>243</v>
      </c>
      <c r="E194" s="260">
        <v>13.5</v>
      </c>
      <c r="F194" s="260">
        <v>13.5</v>
      </c>
      <c r="G194" s="260"/>
      <c r="H194" s="260"/>
      <c r="I194" s="260">
        <v>6.75</v>
      </c>
      <c r="J194" s="260">
        <v>6.75</v>
      </c>
      <c r="K194" s="259"/>
      <c r="L194" s="259"/>
      <c r="M194" s="259"/>
      <c r="N194" s="259"/>
      <c r="O194" s="259"/>
      <c r="P194" s="258"/>
    </row>
    <row r="195" spans="1:16" x14ac:dyDescent="0.5">
      <c r="A195" s="261" t="s">
        <v>729</v>
      </c>
      <c r="B195" s="259">
        <v>3</v>
      </c>
      <c r="C195" s="259">
        <v>108</v>
      </c>
      <c r="D195" s="259">
        <v>111</v>
      </c>
      <c r="E195" s="260">
        <v>0.17</v>
      </c>
      <c r="F195" s="260">
        <v>0.17</v>
      </c>
      <c r="G195" s="260">
        <v>6</v>
      </c>
      <c r="H195" s="260">
        <v>6</v>
      </c>
      <c r="I195" s="260">
        <v>3.08</v>
      </c>
      <c r="J195" s="260">
        <v>3.08</v>
      </c>
      <c r="K195" s="259"/>
      <c r="L195" s="259"/>
      <c r="M195" s="259"/>
      <c r="N195" s="259"/>
      <c r="O195" s="259"/>
      <c r="P195" s="258"/>
    </row>
    <row r="196" spans="1:16" x14ac:dyDescent="0.5">
      <c r="A196" s="261" t="s">
        <v>728</v>
      </c>
      <c r="B196" s="259">
        <v>6</v>
      </c>
      <c r="C196" s="259"/>
      <c r="D196" s="259">
        <v>6</v>
      </c>
      <c r="E196" s="260">
        <v>0.33</v>
      </c>
      <c r="F196" s="260">
        <v>0.33</v>
      </c>
      <c r="G196" s="260"/>
      <c r="H196" s="260"/>
      <c r="I196" s="260">
        <v>0.17</v>
      </c>
      <c r="J196" s="260">
        <v>0.17</v>
      </c>
      <c r="K196" s="259"/>
      <c r="L196" s="259"/>
      <c r="M196" s="259"/>
      <c r="N196" s="259"/>
      <c r="O196" s="259"/>
      <c r="P196" s="258"/>
    </row>
    <row r="197" spans="1:16" x14ac:dyDescent="0.5">
      <c r="A197" s="261" t="s">
        <v>727</v>
      </c>
      <c r="B197" s="259"/>
      <c r="C197" s="259">
        <v>249</v>
      </c>
      <c r="D197" s="259">
        <v>249</v>
      </c>
      <c r="E197" s="260"/>
      <c r="F197" s="260"/>
      <c r="G197" s="260">
        <v>13.83</v>
      </c>
      <c r="H197" s="260">
        <v>13.83</v>
      </c>
      <c r="I197" s="260">
        <v>6.92</v>
      </c>
      <c r="J197" s="260">
        <v>6.92</v>
      </c>
      <c r="K197" s="259"/>
      <c r="L197" s="259"/>
      <c r="M197" s="259"/>
      <c r="N197" s="259"/>
      <c r="O197" s="259"/>
      <c r="P197" s="258"/>
    </row>
    <row r="198" spans="1:16" x14ac:dyDescent="0.5">
      <c r="A198" s="261" t="s">
        <v>727</v>
      </c>
      <c r="B198" s="259">
        <v>282</v>
      </c>
      <c r="C198" s="259"/>
      <c r="D198" s="259">
        <v>282</v>
      </c>
      <c r="E198" s="260">
        <v>15.67</v>
      </c>
      <c r="F198" s="260">
        <v>15.67</v>
      </c>
      <c r="G198" s="260"/>
      <c r="H198" s="260"/>
      <c r="I198" s="260">
        <v>7.83</v>
      </c>
      <c r="J198" s="260">
        <v>7.83</v>
      </c>
      <c r="K198" s="259"/>
      <c r="L198" s="259"/>
      <c r="M198" s="259"/>
      <c r="N198" s="259"/>
      <c r="O198" s="259"/>
      <c r="P198" s="258"/>
    </row>
    <row r="199" spans="1:16" x14ac:dyDescent="0.5">
      <c r="A199" s="261" t="s">
        <v>726</v>
      </c>
      <c r="B199" s="259">
        <v>243</v>
      </c>
      <c r="C199" s="259"/>
      <c r="D199" s="259">
        <v>243</v>
      </c>
      <c r="E199" s="260">
        <v>13.5</v>
      </c>
      <c r="F199" s="260">
        <v>13.5</v>
      </c>
      <c r="G199" s="260"/>
      <c r="H199" s="260"/>
      <c r="I199" s="260">
        <v>6.75</v>
      </c>
      <c r="J199" s="260">
        <v>6.75</v>
      </c>
      <c r="K199" s="259"/>
      <c r="L199" s="259"/>
      <c r="M199" s="259"/>
      <c r="N199" s="259"/>
      <c r="O199" s="259"/>
      <c r="P199" s="258"/>
    </row>
    <row r="200" spans="1:16" x14ac:dyDescent="0.5">
      <c r="A200" s="261" t="s">
        <v>725</v>
      </c>
      <c r="B200" s="259">
        <v>81</v>
      </c>
      <c r="C200" s="259">
        <v>300</v>
      </c>
      <c r="D200" s="259">
        <v>381</v>
      </c>
      <c r="E200" s="260">
        <v>4.5</v>
      </c>
      <c r="F200" s="260">
        <v>4.5</v>
      </c>
      <c r="G200" s="260">
        <v>16.670000000000002</v>
      </c>
      <c r="H200" s="260">
        <v>16.670000000000002</v>
      </c>
      <c r="I200" s="260">
        <v>10.58</v>
      </c>
      <c r="J200" s="260">
        <v>10.58</v>
      </c>
      <c r="K200" s="259"/>
      <c r="L200" s="259"/>
      <c r="M200" s="259"/>
      <c r="N200" s="259"/>
      <c r="O200" s="259"/>
      <c r="P200" s="258"/>
    </row>
    <row r="201" spans="1:16" x14ac:dyDescent="0.5">
      <c r="A201" s="261" t="s">
        <v>725</v>
      </c>
      <c r="B201" s="259"/>
      <c r="C201" s="259">
        <v>147</v>
      </c>
      <c r="D201" s="259">
        <v>147</v>
      </c>
      <c r="E201" s="260"/>
      <c r="F201" s="260"/>
      <c r="G201" s="260">
        <v>8.17</v>
      </c>
      <c r="H201" s="260">
        <v>8.17</v>
      </c>
      <c r="I201" s="260">
        <v>4.08</v>
      </c>
      <c r="J201" s="260">
        <v>4.08</v>
      </c>
      <c r="K201" s="259"/>
      <c r="L201" s="259"/>
      <c r="M201" s="259"/>
      <c r="N201" s="259"/>
      <c r="O201" s="259"/>
      <c r="P201" s="258"/>
    </row>
    <row r="202" spans="1:16" x14ac:dyDescent="0.5">
      <c r="A202" s="261" t="s">
        <v>724</v>
      </c>
      <c r="B202" s="259">
        <v>114</v>
      </c>
      <c r="C202" s="259"/>
      <c r="D202" s="259">
        <v>114</v>
      </c>
      <c r="E202" s="260">
        <v>6.33</v>
      </c>
      <c r="F202" s="260">
        <v>6.33</v>
      </c>
      <c r="G202" s="260"/>
      <c r="H202" s="260"/>
      <c r="I202" s="260">
        <v>3.17</v>
      </c>
      <c r="J202" s="260">
        <v>3.17</v>
      </c>
      <c r="K202" s="259"/>
      <c r="L202" s="259"/>
      <c r="M202" s="259"/>
      <c r="N202" s="259"/>
      <c r="O202" s="259"/>
      <c r="P202" s="258"/>
    </row>
    <row r="203" spans="1:16" x14ac:dyDescent="0.5">
      <c r="A203" s="261" t="s">
        <v>724</v>
      </c>
      <c r="B203" s="259"/>
      <c r="C203" s="259">
        <v>3</v>
      </c>
      <c r="D203" s="259">
        <v>3</v>
      </c>
      <c r="E203" s="260"/>
      <c r="F203" s="260"/>
      <c r="G203" s="260">
        <v>0.17</v>
      </c>
      <c r="H203" s="260">
        <v>0.17</v>
      </c>
      <c r="I203" s="260">
        <v>0.08</v>
      </c>
      <c r="J203" s="260">
        <v>0.08</v>
      </c>
      <c r="K203" s="259"/>
      <c r="L203" s="259"/>
      <c r="M203" s="259"/>
      <c r="N203" s="259"/>
      <c r="O203" s="259"/>
      <c r="P203" s="258"/>
    </row>
    <row r="204" spans="1:16" x14ac:dyDescent="0.5">
      <c r="A204" s="261" t="s">
        <v>723</v>
      </c>
      <c r="B204" s="259">
        <v>169</v>
      </c>
      <c r="C204" s="259"/>
      <c r="D204" s="259">
        <v>169</v>
      </c>
      <c r="E204" s="260">
        <v>9.39</v>
      </c>
      <c r="F204" s="260">
        <v>9.39</v>
      </c>
      <c r="G204" s="260"/>
      <c r="H204" s="260"/>
      <c r="I204" s="260">
        <v>4.6900000000000004</v>
      </c>
      <c r="J204" s="260">
        <v>4.6900000000000004</v>
      </c>
      <c r="K204" s="259"/>
      <c r="L204" s="259"/>
      <c r="M204" s="259"/>
      <c r="N204" s="259"/>
      <c r="O204" s="259"/>
      <c r="P204" s="258"/>
    </row>
    <row r="205" spans="1:16" x14ac:dyDescent="0.5">
      <c r="A205" s="261" t="s">
        <v>722</v>
      </c>
      <c r="B205" s="259"/>
      <c r="C205" s="259">
        <v>166</v>
      </c>
      <c r="D205" s="259">
        <v>166</v>
      </c>
      <c r="E205" s="260"/>
      <c r="F205" s="260"/>
      <c r="G205" s="260">
        <v>9.2200000000000006</v>
      </c>
      <c r="H205" s="260">
        <v>9.2200000000000006</v>
      </c>
      <c r="I205" s="260">
        <v>4.6100000000000003</v>
      </c>
      <c r="J205" s="260">
        <v>4.6100000000000003</v>
      </c>
      <c r="K205" s="259"/>
      <c r="L205" s="259"/>
      <c r="M205" s="259"/>
      <c r="N205" s="259"/>
      <c r="O205" s="259"/>
      <c r="P205" s="258"/>
    </row>
    <row r="206" spans="1:16" x14ac:dyDescent="0.5">
      <c r="A206" s="261" t="s">
        <v>721</v>
      </c>
      <c r="B206" s="259"/>
      <c r="C206" s="259">
        <v>111</v>
      </c>
      <c r="D206" s="259">
        <v>111</v>
      </c>
      <c r="E206" s="260"/>
      <c r="F206" s="260"/>
      <c r="G206" s="260">
        <v>6.17</v>
      </c>
      <c r="H206" s="260">
        <v>6.17</v>
      </c>
      <c r="I206" s="260">
        <v>3.08</v>
      </c>
      <c r="J206" s="260">
        <v>3.08</v>
      </c>
      <c r="K206" s="259"/>
      <c r="L206" s="259"/>
      <c r="M206" s="259"/>
      <c r="N206" s="259"/>
      <c r="O206" s="259"/>
      <c r="P206" s="258"/>
    </row>
    <row r="207" spans="1:16" x14ac:dyDescent="0.5">
      <c r="A207" s="261" t="s">
        <v>720</v>
      </c>
      <c r="B207" s="259">
        <v>81</v>
      </c>
      <c r="C207" s="259">
        <v>84</v>
      </c>
      <c r="D207" s="259">
        <v>165</v>
      </c>
      <c r="E207" s="260">
        <v>4.5</v>
      </c>
      <c r="F207" s="260">
        <v>4.5</v>
      </c>
      <c r="G207" s="260">
        <v>4.67</v>
      </c>
      <c r="H207" s="260">
        <v>4.67</v>
      </c>
      <c r="I207" s="260">
        <v>4.58</v>
      </c>
      <c r="J207" s="260">
        <v>4.58</v>
      </c>
      <c r="K207" s="259"/>
      <c r="L207" s="259"/>
      <c r="M207" s="259"/>
      <c r="N207" s="259"/>
      <c r="O207" s="259"/>
      <c r="P207" s="258"/>
    </row>
    <row r="208" spans="1:16" x14ac:dyDescent="0.5">
      <c r="A208" s="261" t="s">
        <v>719</v>
      </c>
      <c r="B208" s="259">
        <v>198</v>
      </c>
      <c r="C208" s="259">
        <v>6</v>
      </c>
      <c r="D208" s="259">
        <v>204</v>
      </c>
      <c r="E208" s="260">
        <v>11</v>
      </c>
      <c r="F208" s="260">
        <v>11</v>
      </c>
      <c r="G208" s="260">
        <v>0.33</v>
      </c>
      <c r="H208" s="260">
        <v>0.33</v>
      </c>
      <c r="I208" s="260">
        <v>5.67</v>
      </c>
      <c r="J208" s="260">
        <v>5.67</v>
      </c>
      <c r="K208" s="259"/>
      <c r="L208" s="259"/>
      <c r="M208" s="259"/>
      <c r="N208" s="259"/>
      <c r="O208" s="259"/>
      <c r="P208" s="258"/>
    </row>
    <row r="209" spans="1:16" x14ac:dyDescent="0.5">
      <c r="A209" s="261" t="s">
        <v>718</v>
      </c>
      <c r="B209" s="259"/>
      <c r="C209" s="259">
        <v>243</v>
      </c>
      <c r="D209" s="259">
        <v>243</v>
      </c>
      <c r="E209" s="260"/>
      <c r="F209" s="260"/>
      <c r="G209" s="260">
        <v>13.5</v>
      </c>
      <c r="H209" s="260">
        <v>13.5</v>
      </c>
      <c r="I209" s="260">
        <v>6.75</v>
      </c>
      <c r="J209" s="260">
        <v>6.75</v>
      </c>
      <c r="K209" s="259"/>
      <c r="L209" s="259"/>
      <c r="M209" s="259"/>
      <c r="N209" s="259"/>
      <c r="O209" s="259"/>
      <c r="P209" s="258"/>
    </row>
    <row r="210" spans="1:16" x14ac:dyDescent="0.5">
      <c r="A210" s="261" t="s">
        <v>717</v>
      </c>
      <c r="B210" s="259"/>
      <c r="C210" s="259">
        <v>243</v>
      </c>
      <c r="D210" s="259">
        <v>243</v>
      </c>
      <c r="E210" s="260"/>
      <c r="F210" s="260"/>
      <c r="G210" s="260">
        <v>13.5</v>
      </c>
      <c r="H210" s="260">
        <v>13.5</v>
      </c>
      <c r="I210" s="260">
        <v>6.75</v>
      </c>
      <c r="J210" s="260">
        <v>6.75</v>
      </c>
      <c r="K210" s="259"/>
      <c r="L210" s="259"/>
      <c r="M210" s="259"/>
      <c r="N210" s="259"/>
      <c r="O210" s="259"/>
      <c r="P210" s="258"/>
    </row>
    <row r="211" spans="1:16" x14ac:dyDescent="0.5">
      <c r="A211" s="261" t="s">
        <v>716</v>
      </c>
      <c r="B211" s="259">
        <v>267</v>
      </c>
      <c r="C211" s="259"/>
      <c r="D211" s="259">
        <v>267</v>
      </c>
      <c r="E211" s="260">
        <v>14.83</v>
      </c>
      <c r="F211" s="260">
        <v>14.83</v>
      </c>
      <c r="G211" s="260"/>
      <c r="H211" s="260"/>
      <c r="I211" s="260">
        <v>7.42</v>
      </c>
      <c r="J211" s="260">
        <v>7.42</v>
      </c>
      <c r="K211" s="259"/>
      <c r="L211" s="259"/>
      <c r="M211" s="259"/>
      <c r="N211" s="259"/>
      <c r="O211" s="259"/>
      <c r="P211" s="258"/>
    </row>
    <row r="212" spans="1:16" x14ac:dyDescent="0.5">
      <c r="A212" s="261" t="s">
        <v>716</v>
      </c>
      <c r="B212" s="259"/>
      <c r="C212" s="259">
        <v>234</v>
      </c>
      <c r="D212" s="259">
        <v>234</v>
      </c>
      <c r="E212" s="260"/>
      <c r="F212" s="260"/>
      <c r="G212" s="260">
        <v>13</v>
      </c>
      <c r="H212" s="260">
        <v>13</v>
      </c>
      <c r="I212" s="260">
        <v>6.5</v>
      </c>
      <c r="J212" s="260">
        <v>6.5</v>
      </c>
      <c r="K212" s="259"/>
      <c r="L212" s="259"/>
      <c r="M212" s="259"/>
      <c r="N212" s="259"/>
      <c r="O212" s="259"/>
      <c r="P212" s="258"/>
    </row>
    <row r="213" spans="1:16" x14ac:dyDescent="0.5">
      <c r="A213" s="261" t="s">
        <v>715</v>
      </c>
      <c r="B213" s="259">
        <v>159</v>
      </c>
      <c r="C213" s="259"/>
      <c r="D213" s="259">
        <v>159</v>
      </c>
      <c r="E213" s="260">
        <v>8.83</v>
      </c>
      <c r="F213" s="260">
        <v>8.83</v>
      </c>
      <c r="G213" s="260"/>
      <c r="H213" s="260"/>
      <c r="I213" s="260">
        <v>4.42</v>
      </c>
      <c r="J213" s="260">
        <v>4.42</v>
      </c>
      <c r="K213" s="259"/>
      <c r="L213" s="259"/>
      <c r="M213" s="259"/>
      <c r="N213" s="259"/>
      <c r="O213" s="259"/>
      <c r="P213" s="258"/>
    </row>
    <row r="214" spans="1:16" x14ac:dyDescent="0.5">
      <c r="A214" s="261" t="s">
        <v>714</v>
      </c>
      <c r="B214" s="259"/>
      <c r="C214" s="259">
        <v>144</v>
      </c>
      <c r="D214" s="259">
        <v>144</v>
      </c>
      <c r="E214" s="260"/>
      <c r="F214" s="260"/>
      <c r="G214" s="260">
        <v>8</v>
      </c>
      <c r="H214" s="260">
        <v>8</v>
      </c>
      <c r="I214" s="260">
        <v>4</v>
      </c>
      <c r="J214" s="260">
        <v>4</v>
      </c>
      <c r="K214" s="259"/>
      <c r="L214" s="259"/>
      <c r="M214" s="259"/>
      <c r="N214" s="259"/>
      <c r="O214" s="259"/>
      <c r="P214" s="258"/>
    </row>
    <row r="215" spans="1:16" x14ac:dyDescent="0.5">
      <c r="A215" s="261" t="s">
        <v>714</v>
      </c>
      <c r="B215" s="259"/>
      <c r="C215" s="259">
        <v>42</v>
      </c>
      <c r="D215" s="259">
        <v>42</v>
      </c>
      <c r="E215" s="260"/>
      <c r="F215" s="260"/>
      <c r="G215" s="260">
        <v>2.33</v>
      </c>
      <c r="H215" s="260">
        <v>2.33</v>
      </c>
      <c r="I215" s="260">
        <v>1.17</v>
      </c>
      <c r="J215" s="260">
        <v>1.17</v>
      </c>
      <c r="K215" s="259"/>
      <c r="L215" s="259"/>
      <c r="M215" s="259"/>
      <c r="N215" s="259"/>
      <c r="O215" s="259"/>
      <c r="P215" s="258"/>
    </row>
    <row r="216" spans="1:16" x14ac:dyDescent="0.5">
      <c r="A216" s="261" t="s">
        <v>713</v>
      </c>
      <c r="B216" s="259">
        <v>141</v>
      </c>
      <c r="C216" s="259"/>
      <c r="D216" s="259">
        <v>141</v>
      </c>
      <c r="E216" s="260">
        <v>7.83</v>
      </c>
      <c r="F216" s="260">
        <v>7.83</v>
      </c>
      <c r="G216" s="260"/>
      <c r="H216" s="260"/>
      <c r="I216" s="260">
        <v>3.92</v>
      </c>
      <c r="J216" s="260">
        <v>3.92</v>
      </c>
      <c r="K216" s="259"/>
      <c r="L216" s="259"/>
      <c r="M216" s="259"/>
      <c r="N216" s="259"/>
      <c r="O216" s="259"/>
      <c r="P216" s="258"/>
    </row>
    <row r="217" spans="1:16" x14ac:dyDescent="0.5">
      <c r="A217" s="261" t="s">
        <v>712</v>
      </c>
      <c r="B217" s="259">
        <v>165</v>
      </c>
      <c r="C217" s="259"/>
      <c r="D217" s="259">
        <v>165</v>
      </c>
      <c r="E217" s="260">
        <v>9.17</v>
      </c>
      <c r="F217" s="260">
        <v>9.17</v>
      </c>
      <c r="G217" s="260"/>
      <c r="H217" s="260"/>
      <c r="I217" s="260">
        <v>4.58</v>
      </c>
      <c r="J217" s="260">
        <v>4.58</v>
      </c>
      <c r="K217" s="259"/>
      <c r="L217" s="259"/>
      <c r="M217" s="259"/>
      <c r="N217" s="259"/>
      <c r="O217" s="259"/>
      <c r="P217" s="258"/>
    </row>
    <row r="218" spans="1:16" x14ac:dyDescent="0.5">
      <c r="A218" s="261" t="s">
        <v>711</v>
      </c>
      <c r="B218" s="259">
        <v>231</v>
      </c>
      <c r="C218" s="259">
        <v>153</v>
      </c>
      <c r="D218" s="259">
        <v>384</v>
      </c>
      <c r="E218" s="260">
        <v>12.83</v>
      </c>
      <c r="F218" s="260">
        <v>12.83</v>
      </c>
      <c r="G218" s="260">
        <v>8.5</v>
      </c>
      <c r="H218" s="260">
        <v>8.5</v>
      </c>
      <c r="I218" s="260">
        <v>10.67</v>
      </c>
      <c r="J218" s="260">
        <v>10.67</v>
      </c>
      <c r="K218" s="259"/>
      <c r="L218" s="259"/>
      <c r="M218" s="259"/>
      <c r="N218" s="259"/>
      <c r="O218" s="259"/>
      <c r="P218" s="258"/>
    </row>
    <row r="219" spans="1:16" x14ac:dyDescent="0.5">
      <c r="A219" s="261" t="s">
        <v>710</v>
      </c>
      <c r="B219" s="259">
        <v>9</v>
      </c>
      <c r="C219" s="259"/>
      <c r="D219" s="259">
        <v>9</v>
      </c>
      <c r="E219" s="260">
        <v>0.5</v>
      </c>
      <c r="F219" s="260">
        <v>0.5</v>
      </c>
      <c r="G219" s="260"/>
      <c r="H219" s="260"/>
      <c r="I219" s="260">
        <v>0.25</v>
      </c>
      <c r="J219" s="260">
        <v>0.25</v>
      </c>
      <c r="K219" s="259"/>
      <c r="L219" s="259"/>
      <c r="M219" s="259"/>
      <c r="N219" s="259"/>
      <c r="O219" s="259"/>
      <c r="P219" s="258"/>
    </row>
    <row r="220" spans="1:16" x14ac:dyDescent="0.5">
      <c r="A220" s="261" t="s">
        <v>709</v>
      </c>
      <c r="B220" s="259">
        <v>162</v>
      </c>
      <c r="C220" s="259"/>
      <c r="D220" s="259">
        <v>162</v>
      </c>
      <c r="E220" s="260">
        <v>9</v>
      </c>
      <c r="F220" s="260">
        <v>9</v>
      </c>
      <c r="G220" s="260"/>
      <c r="H220" s="260"/>
      <c r="I220" s="260">
        <v>4.5</v>
      </c>
      <c r="J220" s="260">
        <v>4.5</v>
      </c>
      <c r="K220" s="259"/>
      <c r="L220" s="259"/>
      <c r="M220" s="259"/>
      <c r="N220" s="259"/>
      <c r="O220" s="259"/>
      <c r="P220" s="258"/>
    </row>
    <row r="221" spans="1:16" x14ac:dyDescent="0.5">
      <c r="A221" s="261" t="s">
        <v>708</v>
      </c>
      <c r="B221" s="259">
        <v>363</v>
      </c>
      <c r="C221" s="259">
        <v>147</v>
      </c>
      <c r="D221" s="259">
        <v>510</v>
      </c>
      <c r="E221" s="260">
        <v>20.170000000000002</v>
      </c>
      <c r="F221" s="260">
        <v>20.170000000000002</v>
      </c>
      <c r="G221" s="260">
        <v>8.17</v>
      </c>
      <c r="H221" s="260">
        <v>8.17</v>
      </c>
      <c r="I221" s="260">
        <v>14.17</v>
      </c>
      <c r="J221" s="260">
        <v>14.17</v>
      </c>
      <c r="K221" s="259"/>
      <c r="L221" s="259"/>
      <c r="M221" s="259"/>
      <c r="N221" s="259"/>
      <c r="O221" s="259"/>
      <c r="P221" s="258"/>
    </row>
    <row r="222" spans="1:16" x14ac:dyDescent="0.5">
      <c r="A222" s="261" t="s">
        <v>707</v>
      </c>
      <c r="B222" s="259"/>
      <c r="C222" s="259">
        <v>147</v>
      </c>
      <c r="D222" s="259">
        <v>147</v>
      </c>
      <c r="E222" s="260"/>
      <c r="F222" s="260"/>
      <c r="G222" s="260">
        <v>8.17</v>
      </c>
      <c r="H222" s="260">
        <v>8.17</v>
      </c>
      <c r="I222" s="260">
        <v>4.08</v>
      </c>
      <c r="J222" s="260">
        <v>4.08</v>
      </c>
      <c r="K222" s="259"/>
      <c r="L222" s="259"/>
      <c r="M222" s="259"/>
      <c r="N222" s="259"/>
      <c r="O222" s="259"/>
      <c r="P222" s="258"/>
    </row>
    <row r="223" spans="1:16" x14ac:dyDescent="0.5">
      <c r="A223" s="261" t="s">
        <v>706</v>
      </c>
      <c r="B223" s="259">
        <v>117</v>
      </c>
      <c r="C223" s="259">
        <v>129</v>
      </c>
      <c r="D223" s="259">
        <v>246</v>
      </c>
      <c r="E223" s="260">
        <v>6.5</v>
      </c>
      <c r="F223" s="260">
        <v>6.5</v>
      </c>
      <c r="G223" s="260">
        <v>7.17</v>
      </c>
      <c r="H223" s="260">
        <v>7.17</v>
      </c>
      <c r="I223" s="260">
        <v>6.83</v>
      </c>
      <c r="J223" s="260">
        <v>6.83</v>
      </c>
      <c r="K223" s="259"/>
      <c r="L223" s="259"/>
      <c r="M223" s="259"/>
      <c r="N223" s="259"/>
      <c r="O223" s="259"/>
      <c r="P223" s="258"/>
    </row>
    <row r="224" spans="1:16" x14ac:dyDescent="0.5">
      <c r="A224" s="261" t="s">
        <v>705</v>
      </c>
      <c r="B224" s="259">
        <v>441</v>
      </c>
      <c r="C224" s="259">
        <v>114</v>
      </c>
      <c r="D224" s="259">
        <v>555</v>
      </c>
      <c r="E224" s="260">
        <v>24.5</v>
      </c>
      <c r="F224" s="260">
        <v>24.5</v>
      </c>
      <c r="G224" s="260">
        <v>6.33</v>
      </c>
      <c r="H224" s="260">
        <v>6.33</v>
      </c>
      <c r="I224" s="260">
        <v>15.41</v>
      </c>
      <c r="J224" s="260">
        <v>15.41</v>
      </c>
      <c r="K224" s="259"/>
      <c r="L224" s="259"/>
      <c r="M224" s="259"/>
      <c r="N224" s="259"/>
      <c r="O224" s="259"/>
      <c r="P224" s="258"/>
    </row>
    <row r="225" spans="1:16" x14ac:dyDescent="0.5">
      <c r="A225" s="261" t="s">
        <v>704</v>
      </c>
      <c r="B225" s="259"/>
      <c r="C225" s="259">
        <v>15</v>
      </c>
      <c r="D225" s="259">
        <v>15</v>
      </c>
      <c r="E225" s="260"/>
      <c r="F225" s="260"/>
      <c r="G225" s="260">
        <v>0.83</v>
      </c>
      <c r="H225" s="260">
        <v>0.83</v>
      </c>
      <c r="I225" s="260">
        <v>0.42</v>
      </c>
      <c r="J225" s="260">
        <v>0.42</v>
      </c>
      <c r="K225" s="259"/>
      <c r="L225" s="259"/>
      <c r="M225" s="259"/>
      <c r="N225" s="259"/>
      <c r="O225" s="259"/>
      <c r="P225" s="258"/>
    </row>
    <row r="226" spans="1:16" x14ac:dyDescent="0.5">
      <c r="A226" s="261" t="s">
        <v>703</v>
      </c>
      <c r="B226" s="259">
        <v>54</v>
      </c>
      <c r="C226" s="259">
        <v>3</v>
      </c>
      <c r="D226" s="259">
        <v>57</v>
      </c>
      <c r="E226" s="260">
        <v>3</v>
      </c>
      <c r="F226" s="260">
        <v>3</v>
      </c>
      <c r="G226" s="260">
        <v>0.17</v>
      </c>
      <c r="H226" s="260">
        <v>0.17</v>
      </c>
      <c r="I226" s="260">
        <v>1.58</v>
      </c>
      <c r="J226" s="260">
        <v>1.58</v>
      </c>
      <c r="K226" s="259"/>
      <c r="L226" s="259"/>
      <c r="M226" s="259"/>
      <c r="N226" s="259"/>
      <c r="O226" s="259"/>
      <c r="P226" s="258"/>
    </row>
    <row r="227" spans="1:16" x14ac:dyDescent="0.5">
      <c r="A227" s="261" t="s">
        <v>702</v>
      </c>
      <c r="B227" s="259"/>
      <c r="C227" s="259">
        <v>162</v>
      </c>
      <c r="D227" s="259">
        <v>162</v>
      </c>
      <c r="E227" s="260"/>
      <c r="F227" s="260"/>
      <c r="G227" s="260">
        <v>9</v>
      </c>
      <c r="H227" s="260">
        <v>9</v>
      </c>
      <c r="I227" s="260">
        <v>4.5</v>
      </c>
      <c r="J227" s="260">
        <v>4.5</v>
      </c>
      <c r="K227" s="259"/>
      <c r="L227" s="259"/>
      <c r="M227" s="259"/>
      <c r="N227" s="259"/>
      <c r="O227" s="259"/>
      <c r="P227" s="258"/>
    </row>
    <row r="228" spans="1:16" x14ac:dyDescent="0.5">
      <c r="A228" s="261" t="s">
        <v>701</v>
      </c>
      <c r="B228" s="259"/>
      <c r="C228" s="259">
        <v>12</v>
      </c>
      <c r="D228" s="259">
        <v>12</v>
      </c>
      <c r="E228" s="260"/>
      <c r="F228" s="260"/>
      <c r="G228" s="260">
        <v>0.67</v>
      </c>
      <c r="H228" s="260">
        <v>0.67</v>
      </c>
      <c r="I228" s="260">
        <v>0.33</v>
      </c>
      <c r="J228" s="260">
        <v>0.33</v>
      </c>
      <c r="K228" s="259"/>
      <c r="L228" s="259"/>
      <c r="M228" s="259"/>
      <c r="N228" s="259"/>
      <c r="O228" s="259"/>
      <c r="P228" s="258"/>
    </row>
    <row r="229" spans="1:16" x14ac:dyDescent="0.5">
      <c r="A229" s="261" t="s">
        <v>700</v>
      </c>
      <c r="B229" s="259">
        <v>90</v>
      </c>
      <c r="C229" s="259"/>
      <c r="D229" s="259">
        <v>90</v>
      </c>
      <c r="E229" s="260">
        <v>5</v>
      </c>
      <c r="F229" s="260">
        <v>5</v>
      </c>
      <c r="G229" s="260"/>
      <c r="H229" s="260"/>
      <c r="I229" s="260">
        <v>2.5</v>
      </c>
      <c r="J229" s="260">
        <v>2.5</v>
      </c>
      <c r="K229" s="259"/>
      <c r="L229" s="259"/>
      <c r="M229" s="259"/>
      <c r="N229" s="259"/>
      <c r="O229" s="259"/>
      <c r="P229" s="258"/>
    </row>
    <row r="230" spans="1:16" x14ac:dyDescent="0.5">
      <c r="A230" s="261" t="s">
        <v>699</v>
      </c>
      <c r="B230" s="259"/>
      <c r="C230" s="259">
        <v>9</v>
      </c>
      <c r="D230" s="259">
        <v>9</v>
      </c>
      <c r="E230" s="260"/>
      <c r="F230" s="260"/>
      <c r="G230" s="260">
        <v>0.5</v>
      </c>
      <c r="H230" s="260">
        <v>0.5</v>
      </c>
      <c r="I230" s="260">
        <v>0.25</v>
      </c>
      <c r="J230" s="260">
        <v>0.25</v>
      </c>
      <c r="K230" s="259"/>
      <c r="L230" s="259"/>
      <c r="M230" s="259"/>
      <c r="N230" s="259"/>
      <c r="O230" s="259"/>
      <c r="P230" s="258"/>
    </row>
    <row r="231" spans="1:16" x14ac:dyDescent="0.5">
      <c r="A231" s="261" t="s">
        <v>698</v>
      </c>
      <c r="B231" s="259">
        <v>135</v>
      </c>
      <c r="C231" s="259">
        <v>51</v>
      </c>
      <c r="D231" s="259">
        <v>186</v>
      </c>
      <c r="E231" s="260">
        <v>7.5</v>
      </c>
      <c r="F231" s="260">
        <v>7.5</v>
      </c>
      <c r="G231" s="260">
        <v>2.83</v>
      </c>
      <c r="H231" s="260">
        <v>2.83</v>
      </c>
      <c r="I231" s="260">
        <v>5.17</v>
      </c>
      <c r="J231" s="260">
        <v>5.17</v>
      </c>
      <c r="K231" s="259"/>
      <c r="L231" s="259"/>
      <c r="M231" s="259"/>
      <c r="N231" s="259"/>
      <c r="O231" s="259"/>
      <c r="P231" s="258"/>
    </row>
    <row r="232" spans="1:16" x14ac:dyDescent="0.5">
      <c r="A232" s="261" t="s">
        <v>697</v>
      </c>
      <c r="B232" s="259"/>
      <c r="C232" s="259">
        <v>72</v>
      </c>
      <c r="D232" s="259">
        <v>72</v>
      </c>
      <c r="E232" s="260"/>
      <c r="F232" s="260"/>
      <c r="G232" s="260">
        <v>4</v>
      </c>
      <c r="H232" s="260">
        <v>4</v>
      </c>
      <c r="I232" s="260">
        <v>2</v>
      </c>
      <c r="J232" s="260">
        <v>2</v>
      </c>
      <c r="K232" s="259"/>
      <c r="L232" s="259"/>
      <c r="M232" s="259"/>
      <c r="N232" s="259"/>
      <c r="O232" s="259"/>
      <c r="P232" s="258"/>
    </row>
    <row r="233" spans="1:16" x14ac:dyDescent="0.5">
      <c r="A233" s="261" t="s">
        <v>694</v>
      </c>
      <c r="B233" s="259">
        <v>9</v>
      </c>
      <c r="C233" s="259"/>
      <c r="D233" s="259">
        <v>9</v>
      </c>
      <c r="E233" s="260">
        <v>0.5</v>
      </c>
      <c r="F233" s="260">
        <v>0.5</v>
      </c>
      <c r="G233" s="260"/>
      <c r="H233" s="260"/>
      <c r="I233" s="260">
        <v>0.25</v>
      </c>
      <c r="J233" s="260">
        <v>0.25</v>
      </c>
      <c r="K233" s="259"/>
      <c r="L233" s="259"/>
      <c r="M233" s="259"/>
      <c r="N233" s="259"/>
      <c r="O233" s="259"/>
      <c r="P233" s="258"/>
    </row>
    <row r="234" spans="1:16" x14ac:dyDescent="0.5">
      <c r="A234" s="261" t="s">
        <v>690</v>
      </c>
      <c r="B234" s="259">
        <v>19</v>
      </c>
      <c r="C234" s="259"/>
      <c r="D234" s="259">
        <v>19</v>
      </c>
      <c r="E234" s="260">
        <v>1.06</v>
      </c>
      <c r="F234" s="260">
        <v>1.06</v>
      </c>
      <c r="G234" s="260"/>
      <c r="H234" s="260"/>
      <c r="I234" s="260">
        <v>0.53</v>
      </c>
      <c r="J234" s="260">
        <v>0.53</v>
      </c>
      <c r="K234" s="259"/>
      <c r="L234" s="259"/>
      <c r="M234" s="259"/>
      <c r="N234" s="259"/>
      <c r="O234" s="259"/>
      <c r="P234" s="258"/>
    </row>
    <row r="235" spans="1:16" s="276" customFormat="1" x14ac:dyDescent="0.5">
      <c r="A235" s="281" t="s">
        <v>2891</v>
      </c>
      <c r="B235" s="287">
        <f t="shared" ref="B235:J235" si="9">SUM(B236:B239)</f>
        <v>18</v>
      </c>
      <c r="C235" s="287">
        <f t="shared" si="9"/>
        <v>336</v>
      </c>
      <c r="D235" s="287">
        <f t="shared" si="9"/>
        <v>354</v>
      </c>
      <c r="E235" s="288">
        <f t="shared" si="9"/>
        <v>1</v>
      </c>
      <c r="F235" s="288">
        <f t="shared" si="9"/>
        <v>1</v>
      </c>
      <c r="G235" s="288">
        <f t="shared" si="9"/>
        <v>18.670000000000002</v>
      </c>
      <c r="H235" s="288">
        <f t="shared" si="9"/>
        <v>18.670000000000002</v>
      </c>
      <c r="I235" s="288">
        <f t="shared" si="9"/>
        <v>9.83</v>
      </c>
      <c r="J235" s="288">
        <f t="shared" si="9"/>
        <v>9.83</v>
      </c>
      <c r="K235" s="287"/>
      <c r="L235" s="287"/>
      <c r="M235" s="287"/>
      <c r="N235" s="287"/>
      <c r="O235" s="287"/>
      <c r="P235" s="286"/>
    </row>
    <row r="236" spans="1:16" s="262" customFormat="1" x14ac:dyDescent="0.5">
      <c r="A236" s="266" t="s">
        <v>739</v>
      </c>
      <c r="B236" s="264"/>
      <c r="C236" s="264">
        <v>165</v>
      </c>
      <c r="D236" s="264">
        <v>165</v>
      </c>
      <c r="E236" s="265"/>
      <c r="F236" s="265"/>
      <c r="G236" s="265">
        <v>9.17</v>
      </c>
      <c r="H236" s="265">
        <v>9.17</v>
      </c>
      <c r="I236" s="265">
        <v>4.58</v>
      </c>
      <c r="J236" s="265">
        <v>4.58</v>
      </c>
      <c r="K236" s="264"/>
      <c r="L236" s="264"/>
      <c r="M236" s="264"/>
      <c r="N236" s="264"/>
      <c r="O236" s="264"/>
      <c r="P236" s="263"/>
    </row>
    <row r="237" spans="1:16" s="262" customFormat="1" x14ac:dyDescent="0.5">
      <c r="A237" s="266" t="s">
        <v>687</v>
      </c>
      <c r="B237" s="264"/>
      <c r="C237" s="264">
        <v>144</v>
      </c>
      <c r="D237" s="264">
        <v>144</v>
      </c>
      <c r="E237" s="265"/>
      <c r="F237" s="265"/>
      <c r="G237" s="265">
        <v>8</v>
      </c>
      <c r="H237" s="265">
        <v>8</v>
      </c>
      <c r="I237" s="265">
        <v>4</v>
      </c>
      <c r="J237" s="265">
        <v>4</v>
      </c>
      <c r="K237" s="264"/>
      <c r="L237" s="264"/>
      <c r="M237" s="264"/>
      <c r="N237" s="264"/>
      <c r="O237" s="264"/>
      <c r="P237" s="263"/>
    </row>
    <row r="238" spans="1:16" s="262" customFormat="1" x14ac:dyDescent="0.5">
      <c r="A238" s="266" t="s">
        <v>692</v>
      </c>
      <c r="B238" s="264">
        <v>9</v>
      </c>
      <c r="C238" s="264">
        <v>27</v>
      </c>
      <c r="D238" s="264">
        <v>36</v>
      </c>
      <c r="E238" s="265">
        <v>0.5</v>
      </c>
      <c r="F238" s="265">
        <v>0.5</v>
      </c>
      <c r="G238" s="265">
        <v>1.5</v>
      </c>
      <c r="H238" s="265">
        <v>1.5</v>
      </c>
      <c r="I238" s="265">
        <v>1</v>
      </c>
      <c r="J238" s="265">
        <v>1</v>
      </c>
      <c r="K238" s="264"/>
      <c r="L238" s="264"/>
      <c r="M238" s="264"/>
      <c r="N238" s="264"/>
      <c r="O238" s="264"/>
      <c r="P238" s="263"/>
    </row>
    <row r="239" spans="1:16" s="262" customFormat="1" x14ac:dyDescent="0.5">
      <c r="A239" s="266" t="s">
        <v>691</v>
      </c>
      <c r="B239" s="264">
        <v>9</v>
      </c>
      <c r="C239" s="264"/>
      <c r="D239" s="264">
        <v>9</v>
      </c>
      <c r="E239" s="265">
        <v>0.5</v>
      </c>
      <c r="F239" s="265">
        <v>0.5</v>
      </c>
      <c r="G239" s="265"/>
      <c r="H239" s="265"/>
      <c r="I239" s="265">
        <v>0.25</v>
      </c>
      <c r="J239" s="265">
        <v>0.25</v>
      </c>
      <c r="K239" s="264"/>
      <c r="L239" s="264"/>
      <c r="M239" s="264"/>
      <c r="N239" s="264"/>
      <c r="O239" s="264"/>
      <c r="P239" s="263"/>
    </row>
    <row r="240" spans="1:16" x14ac:dyDescent="0.5">
      <c r="A240" s="285" t="s">
        <v>696</v>
      </c>
      <c r="B240" s="283">
        <f t="shared" ref="B240:J240" si="10">SUM(B241:B246)</f>
        <v>363</v>
      </c>
      <c r="C240" s="283">
        <f t="shared" si="10"/>
        <v>702</v>
      </c>
      <c r="D240" s="283">
        <f t="shared" si="10"/>
        <v>1065</v>
      </c>
      <c r="E240" s="284">
        <f t="shared" si="10"/>
        <v>20.170000000000002</v>
      </c>
      <c r="F240" s="284">
        <f t="shared" si="10"/>
        <v>20.170000000000002</v>
      </c>
      <c r="G240" s="284">
        <f t="shared" si="10"/>
        <v>39</v>
      </c>
      <c r="H240" s="284">
        <f t="shared" si="10"/>
        <v>39</v>
      </c>
      <c r="I240" s="284">
        <f t="shared" si="10"/>
        <v>29.58</v>
      </c>
      <c r="J240" s="284">
        <f t="shared" si="10"/>
        <v>29.58</v>
      </c>
      <c r="K240" s="283"/>
      <c r="L240" s="283"/>
      <c r="M240" s="283"/>
      <c r="N240" s="283"/>
      <c r="O240" s="283"/>
      <c r="P240" s="282"/>
    </row>
    <row r="241" spans="1:16" s="262" customFormat="1" x14ac:dyDescent="0.5">
      <c r="A241" s="266" t="s">
        <v>738</v>
      </c>
      <c r="B241" s="264">
        <v>3</v>
      </c>
      <c r="C241" s="264">
        <v>216</v>
      </c>
      <c r="D241" s="264">
        <v>219</v>
      </c>
      <c r="E241" s="265">
        <v>0.17</v>
      </c>
      <c r="F241" s="265">
        <v>0.17</v>
      </c>
      <c r="G241" s="265">
        <v>12</v>
      </c>
      <c r="H241" s="265">
        <v>12</v>
      </c>
      <c r="I241" s="265">
        <v>6.08</v>
      </c>
      <c r="J241" s="265">
        <v>6.08</v>
      </c>
      <c r="K241" s="264"/>
      <c r="L241" s="264"/>
      <c r="M241" s="264"/>
      <c r="N241" s="264"/>
      <c r="O241" s="264"/>
      <c r="P241" s="263"/>
    </row>
    <row r="242" spans="1:16" x14ac:dyDescent="0.5">
      <c r="A242" s="261" t="s">
        <v>687</v>
      </c>
      <c r="B242" s="259"/>
      <c r="C242" s="259">
        <v>450</v>
      </c>
      <c r="D242" s="259">
        <v>450</v>
      </c>
      <c r="E242" s="260"/>
      <c r="F242" s="260"/>
      <c r="G242" s="260">
        <v>25</v>
      </c>
      <c r="H242" s="260">
        <v>25</v>
      </c>
      <c r="I242" s="260">
        <v>12.5</v>
      </c>
      <c r="J242" s="260">
        <v>12.5</v>
      </c>
      <c r="K242" s="259"/>
      <c r="L242" s="259"/>
      <c r="M242" s="259"/>
      <c r="N242" s="259"/>
      <c r="O242" s="259"/>
      <c r="P242" s="258"/>
    </row>
    <row r="243" spans="1:16" x14ac:dyDescent="0.5">
      <c r="A243" s="261" t="s">
        <v>691</v>
      </c>
      <c r="B243" s="259"/>
      <c r="C243" s="259">
        <v>36</v>
      </c>
      <c r="D243" s="259">
        <v>36</v>
      </c>
      <c r="E243" s="260"/>
      <c r="F243" s="260"/>
      <c r="G243" s="260">
        <v>2</v>
      </c>
      <c r="H243" s="260">
        <v>2</v>
      </c>
      <c r="I243" s="260">
        <v>1</v>
      </c>
      <c r="J243" s="260">
        <v>1</v>
      </c>
      <c r="K243" s="259"/>
      <c r="L243" s="259"/>
      <c r="M243" s="259"/>
      <c r="N243" s="259"/>
      <c r="O243" s="259"/>
      <c r="P243" s="258"/>
    </row>
    <row r="244" spans="1:16" x14ac:dyDescent="0.5">
      <c r="A244" s="261" t="s">
        <v>695</v>
      </c>
      <c r="B244" s="259">
        <v>147</v>
      </c>
      <c r="C244" s="259"/>
      <c r="D244" s="259">
        <v>147</v>
      </c>
      <c r="E244" s="260">
        <v>8.17</v>
      </c>
      <c r="F244" s="260">
        <v>8.17</v>
      </c>
      <c r="G244" s="260"/>
      <c r="H244" s="260"/>
      <c r="I244" s="260">
        <v>4.08</v>
      </c>
      <c r="J244" s="260">
        <v>4.08</v>
      </c>
      <c r="K244" s="259"/>
      <c r="L244" s="259"/>
      <c r="M244" s="259"/>
      <c r="N244" s="259"/>
      <c r="O244" s="259"/>
      <c r="P244" s="258"/>
    </row>
    <row r="245" spans="1:16" x14ac:dyDescent="0.5">
      <c r="A245" s="261" t="s">
        <v>694</v>
      </c>
      <c r="B245" s="259">
        <v>159</v>
      </c>
      <c r="C245" s="259"/>
      <c r="D245" s="259">
        <v>159</v>
      </c>
      <c r="E245" s="260">
        <v>8.83</v>
      </c>
      <c r="F245" s="260">
        <v>8.83</v>
      </c>
      <c r="G245" s="260"/>
      <c r="H245" s="260"/>
      <c r="I245" s="260">
        <v>4.42</v>
      </c>
      <c r="J245" s="260">
        <v>4.42</v>
      </c>
      <c r="K245" s="259"/>
      <c r="L245" s="259"/>
      <c r="M245" s="259"/>
      <c r="N245" s="259"/>
      <c r="O245" s="259"/>
      <c r="P245" s="258"/>
    </row>
    <row r="246" spans="1:16" x14ac:dyDescent="0.5">
      <c r="A246" s="261" t="s">
        <v>690</v>
      </c>
      <c r="B246" s="259">
        <v>54</v>
      </c>
      <c r="C246" s="259"/>
      <c r="D246" s="259">
        <v>54</v>
      </c>
      <c r="E246" s="260">
        <v>3</v>
      </c>
      <c r="F246" s="260">
        <v>3</v>
      </c>
      <c r="G246" s="260"/>
      <c r="H246" s="260"/>
      <c r="I246" s="260">
        <v>1.5</v>
      </c>
      <c r="J246" s="260">
        <v>1.5</v>
      </c>
      <c r="K246" s="259"/>
      <c r="L246" s="259"/>
      <c r="M246" s="259"/>
      <c r="N246" s="259"/>
      <c r="O246" s="259"/>
      <c r="P246" s="258"/>
    </row>
    <row r="247" spans="1:16" x14ac:dyDescent="0.5">
      <c r="A247" s="285" t="s">
        <v>693</v>
      </c>
      <c r="B247" s="283">
        <f t="shared" ref="B247:J247" si="11">SUM(B248:B252)</f>
        <v>80</v>
      </c>
      <c r="C247" s="283">
        <f t="shared" si="11"/>
        <v>860</v>
      </c>
      <c r="D247" s="283">
        <f t="shared" si="11"/>
        <v>940</v>
      </c>
      <c r="E247" s="284">
        <f t="shared" si="11"/>
        <v>4.4399999999999995</v>
      </c>
      <c r="F247" s="284">
        <f t="shared" si="11"/>
        <v>4.4399999999999995</v>
      </c>
      <c r="G247" s="284">
        <f t="shared" si="11"/>
        <v>47.78</v>
      </c>
      <c r="H247" s="284">
        <f t="shared" si="11"/>
        <v>47.78</v>
      </c>
      <c r="I247" s="284">
        <f t="shared" si="11"/>
        <v>26.11</v>
      </c>
      <c r="J247" s="284">
        <f t="shared" si="11"/>
        <v>26.11</v>
      </c>
      <c r="K247" s="283"/>
      <c r="L247" s="283"/>
      <c r="M247" s="283"/>
      <c r="N247" s="283"/>
      <c r="O247" s="283"/>
      <c r="P247" s="282"/>
    </row>
    <row r="248" spans="1:16" s="262" customFormat="1" x14ac:dyDescent="0.5">
      <c r="A248" s="266" t="s">
        <v>737</v>
      </c>
      <c r="B248" s="264"/>
      <c r="C248" s="264">
        <v>273</v>
      </c>
      <c r="D248" s="264">
        <v>273</v>
      </c>
      <c r="E248" s="265"/>
      <c r="F248" s="265"/>
      <c r="G248" s="265">
        <v>15.17</v>
      </c>
      <c r="H248" s="265">
        <v>15.17</v>
      </c>
      <c r="I248" s="265">
        <v>7.58</v>
      </c>
      <c r="J248" s="265">
        <v>7.58</v>
      </c>
      <c r="K248" s="264"/>
      <c r="L248" s="264"/>
      <c r="M248" s="264"/>
      <c r="N248" s="264"/>
      <c r="O248" s="264"/>
      <c r="P248" s="263"/>
    </row>
    <row r="249" spans="1:16" x14ac:dyDescent="0.5">
      <c r="A249" s="261" t="s">
        <v>687</v>
      </c>
      <c r="B249" s="259"/>
      <c r="C249" s="259">
        <v>468</v>
      </c>
      <c r="D249" s="259">
        <v>468</v>
      </c>
      <c r="E249" s="260"/>
      <c r="F249" s="260"/>
      <c r="G249" s="260">
        <v>26</v>
      </c>
      <c r="H249" s="260">
        <v>26</v>
      </c>
      <c r="I249" s="260">
        <v>13</v>
      </c>
      <c r="J249" s="260">
        <v>13</v>
      </c>
      <c r="K249" s="259"/>
      <c r="L249" s="259"/>
      <c r="M249" s="259"/>
      <c r="N249" s="259"/>
      <c r="O249" s="259"/>
      <c r="P249" s="258"/>
    </row>
    <row r="250" spans="1:16" x14ac:dyDescent="0.5">
      <c r="A250" s="261" t="s">
        <v>692</v>
      </c>
      <c r="B250" s="259"/>
      <c r="C250" s="259">
        <v>27</v>
      </c>
      <c r="D250" s="259">
        <v>27</v>
      </c>
      <c r="E250" s="260"/>
      <c r="F250" s="260"/>
      <c r="G250" s="260">
        <v>1.5</v>
      </c>
      <c r="H250" s="260">
        <v>1.5</v>
      </c>
      <c r="I250" s="260">
        <v>0.75</v>
      </c>
      <c r="J250" s="260">
        <v>0.75</v>
      </c>
      <c r="K250" s="259"/>
      <c r="L250" s="259"/>
      <c r="M250" s="259"/>
      <c r="N250" s="259"/>
      <c r="O250" s="259"/>
      <c r="P250" s="258"/>
    </row>
    <row r="251" spans="1:16" x14ac:dyDescent="0.5">
      <c r="A251" s="261" t="s">
        <v>691</v>
      </c>
      <c r="B251" s="259">
        <v>18</v>
      </c>
      <c r="C251" s="259">
        <v>90</v>
      </c>
      <c r="D251" s="259">
        <v>108</v>
      </c>
      <c r="E251" s="260">
        <v>1</v>
      </c>
      <c r="F251" s="260">
        <v>1</v>
      </c>
      <c r="G251" s="260">
        <v>5</v>
      </c>
      <c r="H251" s="260">
        <v>5</v>
      </c>
      <c r="I251" s="260">
        <v>3</v>
      </c>
      <c r="J251" s="260">
        <v>3</v>
      </c>
      <c r="K251" s="259"/>
      <c r="L251" s="259"/>
      <c r="M251" s="259"/>
      <c r="N251" s="259"/>
      <c r="O251" s="259"/>
      <c r="P251" s="258"/>
    </row>
    <row r="252" spans="1:16" x14ac:dyDescent="0.5">
      <c r="A252" s="261" t="s">
        <v>690</v>
      </c>
      <c r="B252" s="259">
        <v>62</v>
      </c>
      <c r="C252" s="259">
        <v>2</v>
      </c>
      <c r="D252" s="259">
        <v>64</v>
      </c>
      <c r="E252" s="260">
        <v>3.44</v>
      </c>
      <c r="F252" s="260">
        <v>3.44</v>
      </c>
      <c r="G252" s="260">
        <v>0.11</v>
      </c>
      <c r="H252" s="260">
        <v>0.11</v>
      </c>
      <c r="I252" s="260">
        <v>1.78</v>
      </c>
      <c r="J252" s="260">
        <v>1.78</v>
      </c>
      <c r="K252" s="259"/>
      <c r="L252" s="259"/>
      <c r="M252" s="259"/>
      <c r="N252" s="259"/>
      <c r="O252" s="259"/>
      <c r="P252" s="258"/>
    </row>
    <row r="253" spans="1:16" s="276" customFormat="1" x14ac:dyDescent="0.5">
      <c r="A253" s="281" t="s">
        <v>2890</v>
      </c>
      <c r="B253" s="278">
        <f t="shared" ref="B253:J253" si="12">SUM(B254:B262)</f>
        <v>132</v>
      </c>
      <c r="C253" s="278">
        <f t="shared" si="12"/>
        <v>63</v>
      </c>
      <c r="D253" s="278">
        <f t="shared" si="12"/>
        <v>195</v>
      </c>
      <c r="E253" s="279">
        <f t="shared" si="12"/>
        <v>7.35</v>
      </c>
      <c r="F253" s="279">
        <f t="shared" si="12"/>
        <v>7.35</v>
      </c>
      <c r="G253" s="279">
        <f t="shared" si="12"/>
        <v>3.51</v>
      </c>
      <c r="H253" s="279">
        <f t="shared" si="12"/>
        <v>3.51</v>
      </c>
      <c r="I253" s="279">
        <f t="shared" si="12"/>
        <v>5.39</v>
      </c>
      <c r="J253" s="279">
        <f t="shared" si="12"/>
        <v>5.39</v>
      </c>
      <c r="K253" s="278"/>
      <c r="L253" s="278"/>
      <c r="M253" s="278"/>
      <c r="N253" s="278"/>
      <c r="O253" s="278"/>
      <c r="P253" s="277"/>
    </row>
    <row r="254" spans="1:16" s="262" customFormat="1" x14ac:dyDescent="0.5">
      <c r="A254" s="266" t="s">
        <v>842</v>
      </c>
      <c r="B254" s="264">
        <v>30</v>
      </c>
      <c r="C254" s="264"/>
      <c r="D254" s="264">
        <v>30</v>
      </c>
      <c r="E254" s="265">
        <v>1.67</v>
      </c>
      <c r="F254" s="265">
        <v>1.67</v>
      </c>
      <c r="G254" s="265"/>
      <c r="H254" s="265"/>
      <c r="I254" s="265">
        <v>0.83</v>
      </c>
      <c r="J254" s="265">
        <v>0.83</v>
      </c>
      <c r="K254" s="264"/>
      <c r="L254" s="264"/>
      <c r="M254" s="264"/>
      <c r="N254" s="264"/>
      <c r="O254" s="264"/>
      <c r="P254" s="263"/>
    </row>
    <row r="255" spans="1:16" x14ac:dyDescent="0.5">
      <c r="A255" s="261" t="s">
        <v>651</v>
      </c>
      <c r="B255" s="259">
        <v>21</v>
      </c>
      <c r="C255" s="259"/>
      <c r="D255" s="259">
        <v>21</v>
      </c>
      <c r="E255" s="260">
        <v>1.17</v>
      </c>
      <c r="F255" s="260">
        <v>1.17</v>
      </c>
      <c r="G255" s="260"/>
      <c r="H255" s="260"/>
      <c r="I255" s="260">
        <v>0.57999999999999996</v>
      </c>
      <c r="J255" s="260">
        <v>0.57999999999999996</v>
      </c>
      <c r="K255" s="259"/>
      <c r="L255" s="259"/>
      <c r="M255" s="259"/>
      <c r="N255" s="259"/>
      <c r="O255" s="259"/>
      <c r="P255" s="258"/>
    </row>
    <row r="256" spans="1:16" x14ac:dyDescent="0.5">
      <c r="A256" s="261" t="s">
        <v>650</v>
      </c>
      <c r="B256" s="259"/>
      <c r="C256" s="259">
        <v>21</v>
      </c>
      <c r="D256" s="259">
        <v>21</v>
      </c>
      <c r="E256" s="260"/>
      <c r="F256" s="260"/>
      <c r="G256" s="260">
        <v>1.17</v>
      </c>
      <c r="H256" s="260">
        <v>1.17</v>
      </c>
      <c r="I256" s="260">
        <v>0.57999999999999996</v>
      </c>
      <c r="J256" s="260">
        <v>0.57999999999999996</v>
      </c>
      <c r="K256" s="259"/>
      <c r="L256" s="259"/>
      <c r="M256" s="259"/>
      <c r="N256" s="259"/>
      <c r="O256" s="259"/>
      <c r="P256" s="258"/>
    </row>
    <row r="257" spans="1:16" x14ac:dyDescent="0.5">
      <c r="A257" s="261" t="s">
        <v>649</v>
      </c>
      <c r="B257" s="259">
        <v>21</v>
      </c>
      <c r="C257" s="259"/>
      <c r="D257" s="259">
        <v>21</v>
      </c>
      <c r="E257" s="260">
        <v>1.17</v>
      </c>
      <c r="F257" s="260">
        <v>1.17</v>
      </c>
      <c r="G257" s="260"/>
      <c r="H257" s="260"/>
      <c r="I257" s="260">
        <v>0.57999999999999996</v>
      </c>
      <c r="J257" s="260">
        <v>0.57999999999999996</v>
      </c>
      <c r="K257" s="259"/>
      <c r="L257" s="259"/>
      <c r="M257" s="259"/>
      <c r="N257" s="259"/>
      <c r="O257" s="259"/>
      <c r="P257" s="258"/>
    </row>
    <row r="258" spans="1:16" x14ac:dyDescent="0.5">
      <c r="A258" s="261" t="s">
        <v>648</v>
      </c>
      <c r="B258" s="259"/>
      <c r="C258" s="259">
        <v>21</v>
      </c>
      <c r="D258" s="259">
        <v>21</v>
      </c>
      <c r="E258" s="260"/>
      <c r="F258" s="260"/>
      <c r="G258" s="260">
        <v>1.17</v>
      </c>
      <c r="H258" s="260">
        <v>1.17</v>
      </c>
      <c r="I258" s="260">
        <v>0.57999999999999996</v>
      </c>
      <c r="J258" s="260">
        <v>0.57999999999999996</v>
      </c>
      <c r="K258" s="259"/>
      <c r="L258" s="259"/>
      <c r="M258" s="259"/>
      <c r="N258" s="259"/>
      <c r="O258" s="259"/>
      <c r="P258" s="258"/>
    </row>
    <row r="259" spans="1:16" x14ac:dyDescent="0.5">
      <c r="A259" s="261" t="s">
        <v>647</v>
      </c>
      <c r="B259" s="259">
        <v>21</v>
      </c>
      <c r="C259" s="259"/>
      <c r="D259" s="259">
        <v>21</v>
      </c>
      <c r="E259" s="260">
        <v>1.17</v>
      </c>
      <c r="F259" s="260">
        <v>1.17</v>
      </c>
      <c r="G259" s="260"/>
      <c r="H259" s="260"/>
      <c r="I259" s="260">
        <v>0.57999999999999996</v>
      </c>
      <c r="J259" s="260">
        <v>0.57999999999999996</v>
      </c>
      <c r="K259" s="259"/>
      <c r="L259" s="259"/>
      <c r="M259" s="259"/>
      <c r="N259" s="259"/>
      <c r="O259" s="259"/>
      <c r="P259" s="258"/>
    </row>
    <row r="260" spans="1:16" x14ac:dyDescent="0.5">
      <c r="A260" s="261" t="s">
        <v>646</v>
      </c>
      <c r="B260" s="259">
        <v>21</v>
      </c>
      <c r="C260" s="259"/>
      <c r="D260" s="259">
        <v>21</v>
      </c>
      <c r="E260" s="260">
        <v>1.17</v>
      </c>
      <c r="F260" s="260">
        <v>1.17</v>
      </c>
      <c r="G260" s="260"/>
      <c r="H260" s="260"/>
      <c r="I260" s="260">
        <v>0.57999999999999996</v>
      </c>
      <c r="J260" s="260">
        <v>0.57999999999999996</v>
      </c>
      <c r="K260" s="259"/>
      <c r="L260" s="259"/>
      <c r="M260" s="259"/>
      <c r="N260" s="259"/>
      <c r="O260" s="259"/>
      <c r="P260" s="258"/>
    </row>
    <row r="261" spans="1:16" x14ac:dyDescent="0.5">
      <c r="A261" s="261" t="s">
        <v>645</v>
      </c>
      <c r="B261" s="259">
        <v>3</v>
      </c>
      <c r="C261" s="259">
        <v>18</v>
      </c>
      <c r="D261" s="259">
        <v>21</v>
      </c>
      <c r="E261" s="260">
        <v>0.17</v>
      </c>
      <c r="F261" s="260">
        <v>0.17</v>
      </c>
      <c r="G261" s="260">
        <v>1</v>
      </c>
      <c r="H261" s="260">
        <v>1</v>
      </c>
      <c r="I261" s="260">
        <v>0.57999999999999996</v>
      </c>
      <c r="J261" s="260">
        <v>0.57999999999999996</v>
      </c>
      <c r="K261" s="259"/>
      <c r="L261" s="259"/>
      <c r="M261" s="259"/>
      <c r="N261" s="259"/>
      <c r="O261" s="259"/>
      <c r="P261" s="258"/>
    </row>
    <row r="262" spans="1:16" x14ac:dyDescent="0.5">
      <c r="A262" s="261" t="s">
        <v>644</v>
      </c>
      <c r="B262" s="259">
        <v>15</v>
      </c>
      <c r="C262" s="259">
        <v>3</v>
      </c>
      <c r="D262" s="259">
        <v>18</v>
      </c>
      <c r="E262" s="260">
        <v>0.83</v>
      </c>
      <c r="F262" s="260">
        <v>0.83</v>
      </c>
      <c r="G262" s="260">
        <v>0.17</v>
      </c>
      <c r="H262" s="260">
        <v>0.17</v>
      </c>
      <c r="I262" s="260">
        <v>0.5</v>
      </c>
      <c r="J262" s="260">
        <v>0.5</v>
      </c>
      <c r="K262" s="259"/>
      <c r="L262" s="259"/>
      <c r="M262" s="259"/>
      <c r="N262" s="259"/>
      <c r="O262" s="259"/>
      <c r="P262" s="258"/>
    </row>
    <row r="263" spans="1:16" s="276" customFormat="1" x14ac:dyDescent="0.5">
      <c r="A263" s="281" t="s">
        <v>2889</v>
      </c>
      <c r="B263" s="280">
        <f t="shared" ref="B263:J263" si="13">SUM(B264:B265)</f>
        <v>9162</v>
      </c>
      <c r="C263" s="280">
        <f t="shared" si="13"/>
        <v>5028</v>
      </c>
      <c r="D263" s="280">
        <f t="shared" si="13"/>
        <v>14190</v>
      </c>
      <c r="E263" s="279">
        <f t="shared" si="13"/>
        <v>509</v>
      </c>
      <c r="F263" s="279">
        <f t="shared" si="13"/>
        <v>509</v>
      </c>
      <c r="G263" s="279">
        <f t="shared" si="13"/>
        <v>279.33999999999997</v>
      </c>
      <c r="H263" s="279">
        <f t="shared" si="13"/>
        <v>279.33999999999997</v>
      </c>
      <c r="I263" s="279">
        <f t="shared" si="13"/>
        <v>394.17</v>
      </c>
      <c r="J263" s="279">
        <f t="shared" si="13"/>
        <v>394.17</v>
      </c>
      <c r="K263" s="278"/>
      <c r="L263" s="278"/>
      <c r="M263" s="278"/>
      <c r="N263" s="278"/>
      <c r="O263" s="278"/>
      <c r="P263" s="277"/>
    </row>
    <row r="264" spans="1:16" s="262" customFormat="1" x14ac:dyDescent="0.5">
      <c r="A264" s="266" t="s">
        <v>847</v>
      </c>
      <c r="B264" s="275">
        <v>7797</v>
      </c>
      <c r="C264" s="275">
        <v>4062</v>
      </c>
      <c r="D264" s="275">
        <v>11859</v>
      </c>
      <c r="E264" s="265">
        <v>433.17</v>
      </c>
      <c r="F264" s="265">
        <v>433.17</v>
      </c>
      <c r="G264" s="265">
        <v>225.67</v>
      </c>
      <c r="H264" s="265">
        <v>225.67</v>
      </c>
      <c r="I264" s="265">
        <v>329.42</v>
      </c>
      <c r="J264" s="265">
        <v>329.42</v>
      </c>
      <c r="K264" s="264"/>
      <c r="L264" s="264"/>
      <c r="M264" s="264"/>
      <c r="N264" s="264"/>
      <c r="O264" s="264"/>
      <c r="P264" s="263"/>
    </row>
    <row r="265" spans="1:16" s="262" customFormat="1" x14ac:dyDescent="0.5">
      <c r="A265" s="266" t="s">
        <v>839</v>
      </c>
      <c r="B265" s="275">
        <v>1365</v>
      </c>
      <c r="C265" s="264">
        <v>966</v>
      </c>
      <c r="D265" s="275">
        <v>2331</v>
      </c>
      <c r="E265" s="265">
        <v>75.83</v>
      </c>
      <c r="F265" s="265">
        <v>75.83</v>
      </c>
      <c r="G265" s="265">
        <v>53.67</v>
      </c>
      <c r="H265" s="265">
        <v>53.67</v>
      </c>
      <c r="I265" s="265">
        <v>64.75</v>
      </c>
      <c r="J265" s="265">
        <v>64.75</v>
      </c>
      <c r="K265" s="264"/>
      <c r="L265" s="264"/>
      <c r="M265" s="264"/>
      <c r="N265" s="264"/>
      <c r="O265" s="264"/>
      <c r="P265" s="263"/>
    </row>
    <row r="266" spans="1:16" s="262" customFormat="1" x14ac:dyDescent="0.5">
      <c r="A266" s="266"/>
      <c r="B266" s="275"/>
      <c r="C266" s="264"/>
      <c r="D266" s="275"/>
      <c r="E266" s="265"/>
      <c r="F266" s="265"/>
      <c r="G266" s="265"/>
      <c r="H266" s="265"/>
      <c r="I266" s="265"/>
      <c r="J266" s="265"/>
      <c r="K266" s="264"/>
      <c r="L266" s="264"/>
      <c r="M266" s="264"/>
      <c r="N266" s="264"/>
      <c r="O266" s="264"/>
      <c r="P266" s="263"/>
    </row>
    <row r="267" spans="1:16" x14ac:dyDescent="0.5">
      <c r="A267" s="270" t="s">
        <v>89</v>
      </c>
      <c r="B267" s="268">
        <f t="shared" ref="B267:J267" si="14">B268+B275+B294+B296+B314+B336+B352</f>
        <v>728</v>
      </c>
      <c r="C267" s="268">
        <f t="shared" si="14"/>
        <v>527</v>
      </c>
      <c r="D267" s="268">
        <f t="shared" si="14"/>
        <v>1255</v>
      </c>
      <c r="E267" s="269">
        <f t="shared" si="14"/>
        <v>60.629999999999988</v>
      </c>
      <c r="F267" s="269">
        <f t="shared" si="14"/>
        <v>121.19999999999999</v>
      </c>
      <c r="G267" s="269">
        <f t="shared" si="14"/>
        <v>43.169999999999995</v>
      </c>
      <c r="H267" s="269">
        <f t="shared" si="14"/>
        <v>84.810000000000016</v>
      </c>
      <c r="I267" s="269">
        <f t="shared" si="14"/>
        <v>52</v>
      </c>
      <c r="J267" s="269">
        <f t="shared" si="14"/>
        <v>103.23</v>
      </c>
      <c r="K267" s="268"/>
      <c r="L267" s="268"/>
      <c r="M267" s="268"/>
      <c r="N267" s="268"/>
      <c r="O267" s="268"/>
      <c r="P267" s="267"/>
    </row>
    <row r="268" spans="1:16" x14ac:dyDescent="0.5">
      <c r="A268" s="274" t="s">
        <v>565</v>
      </c>
      <c r="B268" s="272">
        <f t="shared" ref="B268:J268" si="15">SUM(B269:B274)</f>
        <v>47</v>
      </c>
      <c r="C268" s="272">
        <f t="shared" si="15"/>
        <v>34</v>
      </c>
      <c r="D268" s="272">
        <f t="shared" si="15"/>
        <v>81</v>
      </c>
      <c r="E268" s="273">
        <f t="shared" si="15"/>
        <v>3.91</v>
      </c>
      <c r="F268" s="273">
        <f t="shared" si="15"/>
        <v>7.82</v>
      </c>
      <c r="G268" s="273">
        <f t="shared" si="15"/>
        <v>2.83</v>
      </c>
      <c r="H268" s="273">
        <f t="shared" si="15"/>
        <v>5.66</v>
      </c>
      <c r="I268" s="273">
        <f t="shared" si="15"/>
        <v>3.38</v>
      </c>
      <c r="J268" s="273">
        <f t="shared" si="15"/>
        <v>6.76</v>
      </c>
      <c r="K268" s="272"/>
      <c r="L268" s="272"/>
      <c r="M268" s="272"/>
      <c r="N268" s="272"/>
      <c r="O268" s="272"/>
      <c r="P268" s="271"/>
    </row>
    <row r="269" spans="1:16" s="262" customFormat="1" x14ac:dyDescent="0.5">
      <c r="A269" s="266" t="s">
        <v>564</v>
      </c>
      <c r="B269" s="264">
        <v>4</v>
      </c>
      <c r="C269" s="264"/>
      <c r="D269" s="264">
        <v>4</v>
      </c>
      <c r="E269" s="265">
        <v>0.33</v>
      </c>
      <c r="F269" s="265">
        <v>0.66</v>
      </c>
      <c r="G269" s="265"/>
      <c r="H269" s="265"/>
      <c r="I269" s="265">
        <v>0.17</v>
      </c>
      <c r="J269" s="265">
        <v>0.34</v>
      </c>
      <c r="K269" s="264"/>
      <c r="L269" s="264"/>
      <c r="M269" s="264"/>
      <c r="N269" s="264"/>
      <c r="O269" s="264"/>
      <c r="P269" s="263"/>
    </row>
    <row r="270" spans="1:16" s="262" customFormat="1" x14ac:dyDescent="0.5">
      <c r="A270" s="266" t="s">
        <v>563</v>
      </c>
      <c r="B270" s="264">
        <v>1</v>
      </c>
      <c r="C270" s="264">
        <v>4</v>
      </c>
      <c r="D270" s="264">
        <v>5</v>
      </c>
      <c r="E270" s="265">
        <v>0.08</v>
      </c>
      <c r="F270" s="265">
        <v>0.16</v>
      </c>
      <c r="G270" s="265">
        <v>0.33</v>
      </c>
      <c r="H270" s="265">
        <v>0.66</v>
      </c>
      <c r="I270" s="265">
        <v>0.21</v>
      </c>
      <c r="J270" s="265">
        <v>0.42</v>
      </c>
      <c r="K270" s="264"/>
      <c r="L270" s="264"/>
      <c r="M270" s="264"/>
      <c r="N270" s="264"/>
      <c r="O270" s="264"/>
      <c r="P270" s="263"/>
    </row>
    <row r="271" spans="1:16" s="262" customFormat="1" x14ac:dyDescent="0.5">
      <c r="A271" s="266" t="s">
        <v>562</v>
      </c>
      <c r="B271" s="264">
        <v>6</v>
      </c>
      <c r="C271" s="264">
        <v>30</v>
      </c>
      <c r="D271" s="264">
        <v>36</v>
      </c>
      <c r="E271" s="265">
        <v>0.5</v>
      </c>
      <c r="F271" s="265">
        <v>1</v>
      </c>
      <c r="G271" s="265">
        <v>2.5</v>
      </c>
      <c r="H271" s="265">
        <v>5</v>
      </c>
      <c r="I271" s="265">
        <v>1.5</v>
      </c>
      <c r="J271" s="265">
        <v>3</v>
      </c>
      <c r="K271" s="264"/>
      <c r="L271" s="264"/>
      <c r="M271" s="264"/>
      <c r="N271" s="264"/>
      <c r="O271" s="264"/>
      <c r="P271" s="263"/>
    </row>
    <row r="272" spans="1:16" x14ac:dyDescent="0.5">
      <c r="A272" s="261" t="s">
        <v>643</v>
      </c>
      <c r="B272" s="259">
        <v>12</v>
      </c>
      <c r="C272" s="259"/>
      <c r="D272" s="259">
        <v>12</v>
      </c>
      <c r="E272" s="260">
        <v>1</v>
      </c>
      <c r="F272" s="260">
        <v>2</v>
      </c>
      <c r="G272" s="260"/>
      <c r="H272" s="260"/>
      <c r="I272" s="260">
        <v>0.5</v>
      </c>
      <c r="J272" s="260">
        <v>1</v>
      </c>
      <c r="K272" s="259"/>
      <c r="L272" s="259"/>
      <c r="M272" s="259"/>
      <c r="N272" s="259"/>
      <c r="O272" s="259"/>
      <c r="P272" s="258"/>
    </row>
    <row r="273" spans="1:16" x14ac:dyDescent="0.5">
      <c r="A273" s="261" t="s">
        <v>642</v>
      </c>
      <c r="B273" s="259">
        <v>12</v>
      </c>
      <c r="C273" s="259"/>
      <c r="D273" s="259">
        <v>12</v>
      </c>
      <c r="E273" s="260">
        <v>1</v>
      </c>
      <c r="F273" s="260">
        <v>2</v>
      </c>
      <c r="G273" s="260"/>
      <c r="H273" s="260"/>
      <c r="I273" s="260">
        <v>0.5</v>
      </c>
      <c r="J273" s="260">
        <v>1</v>
      </c>
      <c r="K273" s="259"/>
      <c r="L273" s="259"/>
      <c r="M273" s="259"/>
      <c r="N273" s="259"/>
      <c r="O273" s="259"/>
      <c r="P273" s="258"/>
    </row>
    <row r="274" spans="1:16" x14ac:dyDescent="0.5">
      <c r="A274" s="261" t="s">
        <v>641</v>
      </c>
      <c r="B274" s="259">
        <v>12</v>
      </c>
      <c r="C274" s="259"/>
      <c r="D274" s="259">
        <v>12</v>
      </c>
      <c r="E274" s="260">
        <v>1</v>
      </c>
      <c r="F274" s="260">
        <v>2</v>
      </c>
      <c r="G274" s="260"/>
      <c r="H274" s="260"/>
      <c r="I274" s="260">
        <v>0.5</v>
      </c>
      <c r="J274" s="260">
        <v>1</v>
      </c>
      <c r="K274" s="259"/>
      <c r="L274" s="259"/>
      <c r="M274" s="259"/>
      <c r="N274" s="259"/>
      <c r="O274" s="259"/>
      <c r="P274" s="258"/>
    </row>
    <row r="275" spans="1:16" x14ac:dyDescent="0.5">
      <c r="A275" s="274" t="s">
        <v>640</v>
      </c>
      <c r="B275" s="272">
        <f t="shared" ref="B275:J275" si="16">SUM(B276:B293)</f>
        <v>102</v>
      </c>
      <c r="C275" s="272">
        <f t="shared" si="16"/>
        <v>62</v>
      </c>
      <c r="D275" s="272">
        <f t="shared" si="16"/>
        <v>164</v>
      </c>
      <c r="E275" s="273">
        <f t="shared" si="16"/>
        <v>8.5</v>
      </c>
      <c r="F275" s="273">
        <f t="shared" si="16"/>
        <v>17</v>
      </c>
      <c r="G275" s="273">
        <f t="shared" si="16"/>
        <v>4.82</v>
      </c>
      <c r="H275" s="273">
        <f t="shared" si="16"/>
        <v>8.9</v>
      </c>
      <c r="I275" s="273">
        <f t="shared" si="16"/>
        <v>6.67</v>
      </c>
      <c r="J275" s="273">
        <f t="shared" si="16"/>
        <v>12.989999999999998</v>
      </c>
      <c r="K275" s="272"/>
      <c r="L275" s="272"/>
      <c r="M275" s="272"/>
      <c r="N275" s="272"/>
      <c r="O275" s="272"/>
      <c r="P275" s="271"/>
    </row>
    <row r="276" spans="1:16" s="262" customFormat="1" x14ac:dyDescent="0.5">
      <c r="A276" s="266" t="s">
        <v>780</v>
      </c>
      <c r="B276" s="264"/>
      <c r="C276" s="264">
        <v>3</v>
      </c>
      <c r="D276" s="264">
        <v>3</v>
      </c>
      <c r="E276" s="265"/>
      <c r="F276" s="265"/>
      <c r="G276" s="265">
        <v>0.17</v>
      </c>
      <c r="H276" s="265">
        <v>0.17</v>
      </c>
      <c r="I276" s="265">
        <v>0.08</v>
      </c>
      <c r="J276" s="265">
        <v>0.08</v>
      </c>
      <c r="K276" s="264"/>
      <c r="L276" s="264"/>
      <c r="M276" s="264"/>
      <c r="N276" s="264"/>
      <c r="O276" s="264"/>
      <c r="P276" s="263"/>
    </row>
    <row r="277" spans="1:16" s="262" customFormat="1" x14ac:dyDescent="0.5">
      <c r="A277" s="266" t="s">
        <v>779</v>
      </c>
      <c r="B277" s="264"/>
      <c r="C277" s="264">
        <v>3</v>
      </c>
      <c r="D277" s="264">
        <v>3</v>
      </c>
      <c r="E277" s="265"/>
      <c r="F277" s="265"/>
      <c r="G277" s="265">
        <v>0.17</v>
      </c>
      <c r="H277" s="265">
        <v>0.17</v>
      </c>
      <c r="I277" s="265">
        <v>0.08</v>
      </c>
      <c r="J277" s="265">
        <v>0.08</v>
      </c>
      <c r="K277" s="264"/>
      <c r="L277" s="264"/>
      <c r="M277" s="264"/>
      <c r="N277" s="264"/>
      <c r="O277" s="264"/>
      <c r="P277" s="263"/>
    </row>
    <row r="278" spans="1:16" s="262" customFormat="1" x14ac:dyDescent="0.5">
      <c r="A278" s="266" t="s">
        <v>778</v>
      </c>
      <c r="B278" s="264"/>
      <c r="C278" s="264">
        <v>1</v>
      </c>
      <c r="D278" s="264">
        <v>1</v>
      </c>
      <c r="E278" s="265"/>
      <c r="F278" s="265"/>
      <c r="G278" s="265">
        <v>0.06</v>
      </c>
      <c r="H278" s="265">
        <v>0.06</v>
      </c>
      <c r="I278" s="265">
        <v>0.03</v>
      </c>
      <c r="J278" s="265">
        <v>0.03</v>
      </c>
      <c r="K278" s="264"/>
      <c r="L278" s="264"/>
      <c r="M278" s="264"/>
      <c r="N278" s="264"/>
      <c r="O278" s="264"/>
      <c r="P278" s="263"/>
    </row>
    <row r="279" spans="1:16" s="262" customFormat="1" x14ac:dyDescent="0.5">
      <c r="A279" s="266" t="s">
        <v>777</v>
      </c>
      <c r="B279" s="264"/>
      <c r="C279" s="264">
        <v>3</v>
      </c>
      <c r="D279" s="264">
        <v>3</v>
      </c>
      <c r="E279" s="265"/>
      <c r="F279" s="265"/>
      <c r="G279" s="265">
        <v>0.17</v>
      </c>
      <c r="H279" s="265">
        <v>0.17</v>
      </c>
      <c r="I279" s="265">
        <v>0.08</v>
      </c>
      <c r="J279" s="265">
        <v>0.08</v>
      </c>
      <c r="K279" s="264"/>
      <c r="L279" s="264"/>
      <c r="M279" s="264"/>
      <c r="N279" s="264"/>
      <c r="O279" s="264"/>
      <c r="P279" s="263"/>
    </row>
    <row r="280" spans="1:16" s="262" customFormat="1" x14ac:dyDescent="0.5">
      <c r="A280" s="266" t="s">
        <v>776</v>
      </c>
      <c r="B280" s="264"/>
      <c r="C280" s="264">
        <v>3</v>
      </c>
      <c r="D280" s="264">
        <v>3</v>
      </c>
      <c r="E280" s="265"/>
      <c r="F280" s="265"/>
      <c r="G280" s="265">
        <v>0.17</v>
      </c>
      <c r="H280" s="265">
        <v>0.17</v>
      </c>
      <c r="I280" s="265">
        <v>0.08</v>
      </c>
      <c r="J280" s="265">
        <v>0.08</v>
      </c>
      <c r="K280" s="264"/>
      <c r="L280" s="264"/>
      <c r="M280" s="264"/>
      <c r="N280" s="264"/>
      <c r="O280" s="264"/>
      <c r="P280" s="263"/>
    </row>
    <row r="281" spans="1:16" x14ac:dyDescent="0.5">
      <c r="A281" s="261" t="s">
        <v>639</v>
      </c>
      <c r="B281" s="259">
        <v>3</v>
      </c>
      <c r="C281" s="259"/>
      <c r="D281" s="259">
        <v>3</v>
      </c>
      <c r="E281" s="260">
        <v>0.25</v>
      </c>
      <c r="F281" s="260">
        <v>0.5</v>
      </c>
      <c r="G281" s="260"/>
      <c r="H281" s="260"/>
      <c r="I281" s="260">
        <v>0.13</v>
      </c>
      <c r="J281" s="260">
        <v>0.26</v>
      </c>
      <c r="K281" s="259"/>
      <c r="L281" s="259"/>
      <c r="M281" s="259"/>
      <c r="N281" s="259"/>
      <c r="O281" s="259"/>
      <c r="P281" s="258"/>
    </row>
    <row r="282" spans="1:16" x14ac:dyDescent="0.5">
      <c r="A282" s="261" t="s">
        <v>638</v>
      </c>
      <c r="B282" s="259">
        <v>15</v>
      </c>
      <c r="C282" s="259"/>
      <c r="D282" s="259">
        <v>15</v>
      </c>
      <c r="E282" s="260">
        <v>1.25</v>
      </c>
      <c r="F282" s="260">
        <v>2.5</v>
      </c>
      <c r="G282" s="260"/>
      <c r="H282" s="260"/>
      <c r="I282" s="260">
        <v>0.63</v>
      </c>
      <c r="J282" s="260">
        <v>1.26</v>
      </c>
      <c r="K282" s="259"/>
      <c r="L282" s="259"/>
      <c r="M282" s="259"/>
      <c r="N282" s="259"/>
      <c r="O282" s="259"/>
      <c r="P282" s="258"/>
    </row>
    <row r="283" spans="1:16" x14ac:dyDescent="0.5">
      <c r="A283" s="261" t="s">
        <v>637</v>
      </c>
      <c r="B283" s="259">
        <v>3</v>
      </c>
      <c r="C283" s="259"/>
      <c r="D283" s="259">
        <v>3</v>
      </c>
      <c r="E283" s="260">
        <v>0.25</v>
      </c>
      <c r="F283" s="260">
        <v>0.5</v>
      </c>
      <c r="G283" s="260"/>
      <c r="H283" s="260"/>
      <c r="I283" s="260">
        <v>0.13</v>
      </c>
      <c r="J283" s="260">
        <v>0.26</v>
      </c>
      <c r="K283" s="259"/>
      <c r="L283" s="259"/>
      <c r="M283" s="259"/>
      <c r="N283" s="259"/>
      <c r="O283" s="259"/>
      <c r="P283" s="258"/>
    </row>
    <row r="284" spans="1:16" x14ac:dyDescent="0.5">
      <c r="A284" s="261" t="s">
        <v>636</v>
      </c>
      <c r="B284" s="259">
        <v>3</v>
      </c>
      <c r="C284" s="259"/>
      <c r="D284" s="259">
        <v>3</v>
      </c>
      <c r="E284" s="260">
        <v>0.25</v>
      </c>
      <c r="F284" s="260">
        <v>0.5</v>
      </c>
      <c r="G284" s="260"/>
      <c r="H284" s="260"/>
      <c r="I284" s="260">
        <v>0.13</v>
      </c>
      <c r="J284" s="260">
        <v>0.26</v>
      </c>
      <c r="K284" s="259"/>
      <c r="L284" s="259"/>
      <c r="M284" s="259"/>
      <c r="N284" s="259"/>
      <c r="O284" s="259"/>
      <c r="P284" s="258"/>
    </row>
    <row r="285" spans="1:16" x14ac:dyDescent="0.5">
      <c r="A285" s="261" t="s">
        <v>635</v>
      </c>
      <c r="B285" s="259">
        <v>1</v>
      </c>
      <c r="C285" s="259"/>
      <c r="D285" s="259">
        <v>1</v>
      </c>
      <c r="E285" s="260">
        <v>0.08</v>
      </c>
      <c r="F285" s="260">
        <v>0.16</v>
      </c>
      <c r="G285" s="260"/>
      <c r="H285" s="260"/>
      <c r="I285" s="260">
        <v>0.04</v>
      </c>
      <c r="J285" s="260">
        <v>0.08</v>
      </c>
      <c r="K285" s="259"/>
      <c r="L285" s="259"/>
      <c r="M285" s="259"/>
      <c r="N285" s="259"/>
      <c r="O285" s="259"/>
      <c r="P285" s="258"/>
    </row>
    <row r="286" spans="1:16" x14ac:dyDescent="0.5">
      <c r="A286" s="261" t="s">
        <v>634</v>
      </c>
      <c r="B286" s="259">
        <v>3</v>
      </c>
      <c r="C286" s="259">
        <v>1</v>
      </c>
      <c r="D286" s="259">
        <v>4</v>
      </c>
      <c r="E286" s="260">
        <v>0.25</v>
      </c>
      <c r="F286" s="260">
        <v>0.5</v>
      </c>
      <c r="G286" s="260">
        <v>0.08</v>
      </c>
      <c r="H286" s="260">
        <v>0.16</v>
      </c>
      <c r="I286" s="260">
        <v>0.17</v>
      </c>
      <c r="J286" s="260">
        <v>0.34</v>
      </c>
      <c r="K286" s="259"/>
      <c r="L286" s="259"/>
      <c r="M286" s="259"/>
      <c r="N286" s="259"/>
      <c r="O286" s="259"/>
      <c r="P286" s="258"/>
    </row>
    <row r="287" spans="1:16" x14ac:dyDescent="0.5">
      <c r="A287" s="261" t="s">
        <v>633</v>
      </c>
      <c r="B287" s="259"/>
      <c r="C287" s="259">
        <v>3</v>
      </c>
      <c r="D287" s="259">
        <v>3</v>
      </c>
      <c r="E287" s="260"/>
      <c r="F287" s="260"/>
      <c r="G287" s="260">
        <v>0.25</v>
      </c>
      <c r="H287" s="260">
        <v>0.5</v>
      </c>
      <c r="I287" s="260">
        <v>0.13</v>
      </c>
      <c r="J287" s="260">
        <v>0.26</v>
      </c>
      <c r="K287" s="259"/>
      <c r="L287" s="259"/>
      <c r="M287" s="259"/>
      <c r="N287" s="259"/>
      <c r="O287" s="259"/>
      <c r="P287" s="258"/>
    </row>
    <row r="288" spans="1:16" x14ac:dyDescent="0.5">
      <c r="A288" s="261" t="s">
        <v>632</v>
      </c>
      <c r="B288" s="259">
        <v>2</v>
      </c>
      <c r="C288" s="259"/>
      <c r="D288" s="259">
        <v>2</v>
      </c>
      <c r="E288" s="260">
        <v>0.17</v>
      </c>
      <c r="F288" s="260">
        <v>0.34</v>
      </c>
      <c r="G288" s="260"/>
      <c r="H288" s="260"/>
      <c r="I288" s="260">
        <v>0.08</v>
      </c>
      <c r="J288" s="260">
        <v>0.16</v>
      </c>
      <c r="K288" s="259"/>
      <c r="L288" s="259"/>
      <c r="M288" s="259"/>
      <c r="N288" s="259"/>
      <c r="O288" s="259"/>
      <c r="P288" s="258"/>
    </row>
    <row r="289" spans="1:16" x14ac:dyDescent="0.5">
      <c r="A289" s="261" t="s">
        <v>631</v>
      </c>
      <c r="B289" s="259"/>
      <c r="C289" s="259">
        <v>3</v>
      </c>
      <c r="D289" s="259">
        <v>3</v>
      </c>
      <c r="E289" s="260"/>
      <c r="F289" s="260"/>
      <c r="G289" s="260">
        <v>0.25</v>
      </c>
      <c r="H289" s="260">
        <v>0.5</v>
      </c>
      <c r="I289" s="260">
        <v>0.13</v>
      </c>
      <c r="J289" s="260">
        <v>0.26</v>
      </c>
      <c r="K289" s="259"/>
      <c r="L289" s="259"/>
      <c r="M289" s="259"/>
      <c r="N289" s="259"/>
      <c r="O289" s="259"/>
      <c r="P289" s="258"/>
    </row>
    <row r="290" spans="1:16" x14ac:dyDescent="0.5">
      <c r="A290" s="261" t="s">
        <v>630</v>
      </c>
      <c r="B290" s="259">
        <v>12</v>
      </c>
      <c r="C290" s="259"/>
      <c r="D290" s="259">
        <v>12</v>
      </c>
      <c r="E290" s="260">
        <v>1</v>
      </c>
      <c r="F290" s="260">
        <v>2</v>
      </c>
      <c r="G290" s="260"/>
      <c r="H290" s="260"/>
      <c r="I290" s="260">
        <v>0.5</v>
      </c>
      <c r="J290" s="260">
        <v>1</v>
      </c>
      <c r="K290" s="259"/>
      <c r="L290" s="259"/>
      <c r="M290" s="259"/>
      <c r="N290" s="259"/>
      <c r="O290" s="259"/>
      <c r="P290" s="258"/>
    </row>
    <row r="291" spans="1:16" x14ac:dyDescent="0.5">
      <c r="A291" s="261" t="s">
        <v>629</v>
      </c>
      <c r="B291" s="259">
        <v>18</v>
      </c>
      <c r="C291" s="259">
        <v>6</v>
      </c>
      <c r="D291" s="259">
        <v>24</v>
      </c>
      <c r="E291" s="260">
        <v>1.5</v>
      </c>
      <c r="F291" s="260">
        <v>3</v>
      </c>
      <c r="G291" s="260">
        <v>0.5</v>
      </c>
      <c r="H291" s="260">
        <v>1</v>
      </c>
      <c r="I291" s="260">
        <v>1</v>
      </c>
      <c r="J291" s="260">
        <v>2</v>
      </c>
      <c r="K291" s="259"/>
      <c r="L291" s="259"/>
      <c r="M291" s="259"/>
      <c r="N291" s="259"/>
      <c r="O291" s="259"/>
      <c r="P291" s="258"/>
    </row>
    <row r="292" spans="1:16" x14ac:dyDescent="0.5">
      <c r="A292" s="261" t="s">
        <v>628</v>
      </c>
      <c r="B292" s="259">
        <v>18</v>
      </c>
      <c r="C292" s="259">
        <v>36</v>
      </c>
      <c r="D292" s="259">
        <v>54</v>
      </c>
      <c r="E292" s="260">
        <v>1.5</v>
      </c>
      <c r="F292" s="260">
        <v>3</v>
      </c>
      <c r="G292" s="260">
        <v>3</v>
      </c>
      <c r="H292" s="260">
        <v>6</v>
      </c>
      <c r="I292" s="260">
        <v>2.25</v>
      </c>
      <c r="J292" s="260">
        <v>4.5</v>
      </c>
      <c r="K292" s="259"/>
      <c r="L292" s="259"/>
      <c r="M292" s="259"/>
      <c r="N292" s="259"/>
      <c r="O292" s="259"/>
      <c r="P292" s="258"/>
    </row>
    <row r="293" spans="1:16" x14ac:dyDescent="0.5">
      <c r="A293" s="261" t="s">
        <v>627</v>
      </c>
      <c r="B293" s="259">
        <v>24</v>
      </c>
      <c r="C293" s="259"/>
      <c r="D293" s="259">
        <v>24</v>
      </c>
      <c r="E293" s="260">
        <v>2</v>
      </c>
      <c r="F293" s="260">
        <v>4</v>
      </c>
      <c r="G293" s="260"/>
      <c r="H293" s="260"/>
      <c r="I293" s="260">
        <v>1</v>
      </c>
      <c r="J293" s="260">
        <v>2</v>
      </c>
      <c r="K293" s="259"/>
      <c r="L293" s="259"/>
      <c r="M293" s="259"/>
      <c r="N293" s="259"/>
      <c r="O293" s="259"/>
      <c r="P293" s="258"/>
    </row>
    <row r="294" spans="1:16" x14ac:dyDescent="0.5">
      <c r="A294" s="274" t="s">
        <v>545</v>
      </c>
      <c r="B294" s="272">
        <f t="shared" ref="B294:J294" si="17">SUM(B295)</f>
        <v>6</v>
      </c>
      <c r="C294" s="272">
        <f t="shared" si="17"/>
        <v>6</v>
      </c>
      <c r="D294" s="272">
        <f t="shared" si="17"/>
        <v>12</v>
      </c>
      <c r="E294" s="273">
        <f t="shared" si="17"/>
        <v>0.5</v>
      </c>
      <c r="F294" s="273">
        <f t="shared" si="17"/>
        <v>1</v>
      </c>
      <c r="G294" s="273">
        <f t="shared" si="17"/>
        <v>0.5</v>
      </c>
      <c r="H294" s="273">
        <f t="shared" si="17"/>
        <v>1</v>
      </c>
      <c r="I294" s="273">
        <f t="shared" si="17"/>
        <v>0.5</v>
      </c>
      <c r="J294" s="273">
        <f t="shared" si="17"/>
        <v>1</v>
      </c>
      <c r="K294" s="272"/>
      <c r="L294" s="272"/>
      <c r="M294" s="272"/>
      <c r="N294" s="272"/>
      <c r="O294" s="272"/>
      <c r="P294" s="271"/>
    </row>
    <row r="295" spans="1:16" x14ac:dyDescent="0.5">
      <c r="A295" s="261" t="s">
        <v>626</v>
      </c>
      <c r="B295" s="259">
        <v>6</v>
      </c>
      <c r="C295" s="259">
        <v>6</v>
      </c>
      <c r="D295" s="259">
        <v>12</v>
      </c>
      <c r="E295" s="260">
        <v>0.5</v>
      </c>
      <c r="F295" s="260">
        <v>1</v>
      </c>
      <c r="G295" s="260">
        <v>0.5</v>
      </c>
      <c r="H295" s="260">
        <v>1</v>
      </c>
      <c r="I295" s="260">
        <v>0.5</v>
      </c>
      <c r="J295" s="260">
        <v>1</v>
      </c>
      <c r="K295" s="259"/>
      <c r="L295" s="259"/>
      <c r="M295" s="259"/>
      <c r="N295" s="259"/>
      <c r="O295" s="259"/>
      <c r="P295" s="258"/>
    </row>
    <row r="296" spans="1:16" x14ac:dyDescent="0.5">
      <c r="A296" s="274" t="s">
        <v>543</v>
      </c>
      <c r="B296" s="272">
        <f t="shared" ref="B296:J296" si="18">SUM(B297:B313)</f>
        <v>75</v>
      </c>
      <c r="C296" s="272">
        <f t="shared" si="18"/>
        <v>78</v>
      </c>
      <c r="D296" s="272">
        <f t="shared" si="18"/>
        <v>153</v>
      </c>
      <c r="E296" s="273">
        <f t="shared" si="18"/>
        <v>6.25</v>
      </c>
      <c r="F296" s="273">
        <f t="shared" si="18"/>
        <v>12.5</v>
      </c>
      <c r="G296" s="273">
        <f t="shared" si="18"/>
        <v>6.49</v>
      </c>
      <c r="H296" s="273">
        <f t="shared" si="18"/>
        <v>12.98</v>
      </c>
      <c r="I296" s="273">
        <f t="shared" si="18"/>
        <v>6.41</v>
      </c>
      <c r="J296" s="273">
        <f t="shared" si="18"/>
        <v>12.82</v>
      </c>
      <c r="K296" s="272"/>
      <c r="L296" s="272"/>
      <c r="M296" s="272"/>
      <c r="N296" s="272"/>
      <c r="O296" s="272"/>
      <c r="P296" s="271"/>
    </row>
    <row r="297" spans="1:16" x14ac:dyDescent="0.5">
      <c r="A297" s="261" t="s">
        <v>625</v>
      </c>
      <c r="B297" s="259">
        <v>3</v>
      </c>
      <c r="C297" s="259">
        <v>3</v>
      </c>
      <c r="D297" s="259">
        <v>6</v>
      </c>
      <c r="E297" s="260">
        <v>0.25</v>
      </c>
      <c r="F297" s="260">
        <v>0.5</v>
      </c>
      <c r="G297" s="260">
        <v>0.25</v>
      </c>
      <c r="H297" s="260">
        <v>0.5</v>
      </c>
      <c r="I297" s="260">
        <v>0.25</v>
      </c>
      <c r="J297" s="260">
        <v>0.5</v>
      </c>
      <c r="K297" s="259"/>
      <c r="L297" s="259"/>
      <c r="M297" s="259"/>
      <c r="N297" s="259"/>
      <c r="O297" s="259"/>
      <c r="P297" s="258"/>
    </row>
    <row r="298" spans="1:16" x14ac:dyDescent="0.5">
      <c r="A298" s="261" t="s">
        <v>624</v>
      </c>
      <c r="B298" s="259">
        <v>3</v>
      </c>
      <c r="C298" s="259"/>
      <c r="D298" s="259">
        <v>3</v>
      </c>
      <c r="E298" s="260">
        <v>0.25</v>
      </c>
      <c r="F298" s="260">
        <v>0.5</v>
      </c>
      <c r="G298" s="260"/>
      <c r="H298" s="260"/>
      <c r="I298" s="260">
        <v>0.13</v>
      </c>
      <c r="J298" s="260">
        <v>0.26</v>
      </c>
      <c r="K298" s="259"/>
      <c r="L298" s="259"/>
      <c r="M298" s="259"/>
      <c r="N298" s="259"/>
      <c r="O298" s="259"/>
      <c r="P298" s="258"/>
    </row>
    <row r="299" spans="1:16" x14ac:dyDescent="0.5">
      <c r="A299" s="261" t="s">
        <v>623</v>
      </c>
      <c r="B299" s="259">
        <v>9</v>
      </c>
      <c r="C299" s="259"/>
      <c r="D299" s="259">
        <v>9</v>
      </c>
      <c r="E299" s="260">
        <v>0.75</v>
      </c>
      <c r="F299" s="260">
        <v>1.5</v>
      </c>
      <c r="G299" s="260"/>
      <c r="H299" s="260"/>
      <c r="I299" s="260">
        <v>0.38</v>
      </c>
      <c r="J299" s="260">
        <v>0.76</v>
      </c>
      <c r="K299" s="259"/>
      <c r="L299" s="259"/>
      <c r="M299" s="259"/>
      <c r="N299" s="259"/>
      <c r="O299" s="259"/>
      <c r="P299" s="258"/>
    </row>
    <row r="300" spans="1:16" x14ac:dyDescent="0.5">
      <c r="A300" s="261" t="s">
        <v>622</v>
      </c>
      <c r="B300" s="259"/>
      <c r="C300" s="259">
        <v>3</v>
      </c>
      <c r="D300" s="259">
        <v>3</v>
      </c>
      <c r="E300" s="260"/>
      <c r="F300" s="260"/>
      <c r="G300" s="260">
        <v>0.25</v>
      </c>
      <c r="H300" s="260">
        <v>0.5</v>
      </c>
      <c r="I300" s="260">
        <v>0.13</v>
      </c>
      <c r="J300" s="260">
        <v>0.26</v>
      </c>
      <c r="K300" s="259"/>
      <c r="L300" s="259"/>
      <c r="M300" s="259"/>
      <c r="N300" s="259"/>
      <c r="O300" s="259"/>
      <c r="P300" s="258"/>
    </row>
    <row r="301" spans="1:16" x14ac:dyDescent="0.5">
      <c r="A301" s="261" t="s">
        <v>621</v>
      </c>
      <c r="B301" s="259">
        <v>3</v>
      </c>
      <c r="C301" s="259"/>
      <c r="D301" s="259">
        <v>3</v>
      </c>
      <c r="E301" s="260">
        <v>0.25</v>
      </c>
      <c r="F301" s="260">
        <v>0.5</v>
      </c>
      <c r="G301" s="260"/>
      <c r="H301" s="260"/>
      <c r="I301" s="260">
        <v>0.13</v>
      </c>
      <c r="J301" s="260">
        <v>0.26</v>
      </c>
      <c r="K301" s="259"/>
      <c r="L301" s="259"/>
      <c r="M301" s="259"/>
      <c r="N301" s="259"/>
      <c r="O301" s="259"/>
      <c r="P301" s="258"/>
    </row>
    <row r="302" spans="1:16" x14ac:dyDescent="0.5">
      <c r="A302" s="261" t="s">
        <v>620</v>
      </c>
      <c r="B302" s="259">
        <v>3</v>
      </c>
      <c r="C302" s="259"/>
      <c r="D302" s="259">
        <v>3</v>
      </c>
      <c r="E302" s="260">
        <v>0.25</v>
      </c>
      <c r="F302" s="260">
        <v>0.5</v>
      </c>
      <c r="G302" s="260"/>
      <c r="H302" s="260"/>
      <c r="I302" s="260">
        <v>0.13</v>
      </c>
      <c r="J302" s="260">
        <v>0.26</v>
      </c>
      <c r="K302" s="259"/>
      <c r="L302" s="259"/>
      <c r="M302" s="259"/>
      <c r="N302" s="259"/>
      <c r="O302" s="259"/>
      <c r="P302" s="258"/>
    </row>
    <row r="303" spans="1:16" x14ac:dyDescent="0.5">
      <c r="A303" s="261" t="s">
        <v>619</v>
      </c>
      <c r="B303" s="259"/>
      <c r="C303" s="259">
        <v>3</v>
      </c>
      <c r="D303" s="259">
        <v>3</v>
      </c>
      <c r="E303" s="260"/>
      <c r="F303" s="260"/>
      <c r="G303" s="260">
        <v>0.25</v>
      </c>
      <c r="H303" s="260">
        <v>0.5</v>
      </c>
      <c r="I303" s="260">
        <v>0.13</v>
      </c>
      <c r="J303" s="260">
        <v>0.26</v>
      </c>
      <c r="K303" s="259"/>
      <c r="L303" s="259"/>
      <c r="M303" s="259"/>
      <c r="N303" s="259"/>
      <c r="O303" s="259"/>
      <c r="P303" s="258"/>
    </row>
    <row r="304" spans="1:16" x14ac:dyDescent="0.5">
      <c r="A304" s="261" t="s">
        <v>618</v>
      </c>
      <c r="B304" s="259">
        <v>3</v>
      </c>
      <c r="C304" s="259">
        <v>3</v>
      </c>
      <c r="D304" s="259">
        <v>6</v>
      </c>
      <c r="E304" s="260">
        <v>0.25</v>
      </c>
      <c r="F304" s="260">
        <v>0.5</v>
      </c>
      <c r="G304" s="260">
        <v>0.25</v>
      </c>
      <c r="H304" s="260">
        <v>0.5</v>
      </c>
      <c r="I304" s="260">
        <v>0.25</v>
      </c>
      <c r="J304" s="260">
        <v>0.5</v>
      </c>
      <c r="K304" s="259"/>
      <c r="L304" s="259"/>
      <c r="M304" s="259"/>
      <c r="N304" s="259"/>
      <c r="O304" s="259"/>
      <c r="P304" s="258"/>
    </row>
    <row r="305" spans="1:16" x14ac:dyDescent="0.5">
      <c r="A305" s="261" t="s">
        <v>617</v>
      </c>
      <c r="B305" s="259">
        <v>3</v>
      </c>
      <c r="C305" s="259"/>
      <c r="D305" s="259">
        <v>3</v>
      </c>
      <c r="E305" s="260">
        <v>0.25</v>
      </c>
      <c r="F305" s="260">
        <v>0.5</v>
      </c>
      <c r="G305" s="260"/>
      <c r="H305" s="260"/>
      <c r="I305" s="260">
        <v>0.13</v>
      </c>
      <c r="J305" s="260">
        <v>0.26</v>
      </c>
      <c r="K305" s="259"/>
      <c r="L305" s="259"/>
      <c r="M305" s="259"/>
      <c r="N305" s="259"/>
      <c r="O305" s="259"/>
      <c r="P305" s="258"/>
    </row>
    <row r="306" spans="1:16" x14ac:dyDescent="0.5">
      <c r="A306" s="261" t="s">
        <v>616</v>
      </c>
      <c r="B306" s="259">
        <v>1</v>
      </c>
      <c r="C306" s="259"/>
      <c r="D306" s="259">
        <v>1</v>
      </c>
      <c r="E306" s="260">
        <v>0.08</v>
      </c>
      <c r="F306" s="260">
        <v>0.16</v>
      </c>
      <c r="G306" s="260"/>
      <c r="H306" s="260"/>
      <c r="I306" s="260">
        <v>0.04</v>
      </c>
      <c r="J306" s="260">
        <v>0.08</v>
      </c>
      <c r="K306" s="259"/>
      <c r="L306" s="259"/>
      <c r="M306" s="259"/>
      <c r="N306" s="259"/>
      <c r="O306" s="259"/>
      <c r="P306" s="258"/>
    </row>
    <row r="307" spans="1:16" x14ac:dyDescent="0.5">
      <c r="A307" s="261" t="s">
        <v>615</v>
      </c>
      <c r="B307" s="259">
        <v>1</v>
      </c>
      <c r="C307" s="259">
        <v>1</v>
      </c>
      <c r="D307" s="259">
        <v>2</v>
      </c>
      <c r="E307" s="260">
        <v>0.08</v>
      </c>
      <c r="F307" s="260">
        <v>0.16</v>
      </c>
      <c r="G307" s="260">
        <v>0.08</v>
      </c>
      <c r="H307" s="260">
        <v>0.16</v>
      </c>
      <c r="I307" s="260">
        <v>0.08</v>
      </c>
      <c r="J307" s="260">
        <v>0.16</v>
      </c>
      <c r="K307" s="259"/>
      <c r="L307" s="259"/>
      <c r="M307" s="259"/>
      <c r="N307" s="259"/>
      <c r="O307" s="259"/>
      <c r="P307" s="258"/>
    </row>
    <row r="308" spans="1:16" x14ac:dyDescent="0.5">
      <c r="A308" s="261" t="s">
        <v>614</v>
      </c>
      <c r="B308" s="259">
        <v>2</v>
      </c>
      <c r="C308" s="259">
        <v>1</v>
      </c>
      <c r="D308" s="259">
        <v>3</v>
      </c>
      <c r="E308" s="260">
        <v>0.17</v>
      </c>
      <c r="F308" s="260">
        <v>0.34</v>
      </c>
      <c r="G308" s="260">
        <v>0.08</v>
      </c>
      <c r="H308" s="260">
        <v>0.16</v>
      </c>
      <c r="I308" s="260">
        <v>0.13</v>
      </c>
      <c r="J308" s="260">
        <v>0.26</v>
      </c>
      <c r="K308" s="259"/>
      <c r="L308" s="259"/>
      <c r="M308" s="259"/>
      <c r="N308" s="259"/>
      <c r="O308" s="259"/>
      <c r="P308" s="258"/>
    </row>
    <row r="309" spans="1:16" x14ac:dyDescent="0.5">
      <c r="A309" s="261" t="s">
        <v>613</v>
      </c>
      <c r="B309" s="259">
        <v>2</v>
      </c>
      <c r="C309" s="259">
        <v>4</v>
      </c>
      <c r="D309" s="259">
        <v>6</v>
      </c>
      <c r="E309" s="260">
        <v>0.17</v>
      </c>
      <c r="F309" s="260">
        <v>0.34</v>
      </c>
      <c r="G309" s="260">
        <v>0.33</v>
      </c>
      <c r="H309" s="260">
        <v>0.66</v>
      </c>
      <c r="I309" s="260">
        <v>0.25</v>
      </c>
      <c r="J309" s="260">
        <v>0.5</v>
      </c>
      <c r="K309" s="259"/>
      <c r="L309" s="259"/>
      <c r="M309" s="259"/>
      <c r="N309" s="259"/>
      <c r="O309" s="259"/>
      <c r="P309" s="258"/>
    </row>
    <row r="310" spans="1:16" x14ac:dyDescent="0.5">
      <c r="A310" s="261" t="s">
        <v>612</v>
      </c>
      <c r="B310" s="259">
        <v>6</v>
      </c>
      <c r="C310" s="259">
        <v>6</v>
      </c>
      <c r="D310" s="259">
        <v>12</v>
      </c>
      <c r="E310" s="260">
        <v>0.5</v>
      </c>
      <c r="F310" s="260">
        <v>1</v>
      </c>
      <c r="G310" s="260">
        <v>0.5</v>
      </c>
      <c r="H310" s="260">
        <v>1</v>
      </c>
      <c r="I310" s="260">
        <v>0.5</v>
      </c>
      <c r="J310" s="260">
        <v>1</v>
      </c>
      <c r="K310" s="259"/>
      <c r="L310" s="259"/>
      <c r="M310" s="259"/>
      <c r="N310" s="259"/>
      <c r="O310" s="259"/>
      <c r="P310" s="258"/>
    </row>
    <row r="311" spans="1:16" x14ac:dyDescent="0.5">
      <c r="A311" s="261" t="s">
        <v>611</v>
      </c>
      <c r="B311" s="259">
        <v>12</v>
      </c>
      <c r="C311" s="259">
        <v>30</v>
      </c>
      <c r="D311" s="259">
        <v>42</v>
      </c>
      <c r="E311" s="260">
        <v>1</v>
      </c>
      <c r="F311" s="260">
        <v>2</v>
      </c>
      <c r="G311" s="260">
        <v>2.5</v>
      </c>
      <c r="H311" s="260">
        <v>5</v>
      </c>
      <c r="I311" s="260">
        <v>1.75</v>
      </c>
      <c r="J311" s="260">
        <v>3.5</v>
      </c>
      <c r="K311" s="259"/>
      <c r="L311" s="259"/>
      <c r="M311" s="259"/>
      <c r="N311" s="259"/>
      <c r="O311" s="259"/>
      <c r="P311" s="258"/>
    </row>
    <row r="312" spans="1:16" x14ac:dyDescent="0.5">
      <c r="A312" s="261" t="s">
        <v>610</v>
      </c>
      <c r="B312" s="259">
        <v>24</v>
      </c>
      <c r="C312" s="259"/>
      <c r="D312" s="259">
        <v>24</v>
      </c>
      <c r="E312" s="260">
        <v>2</v>
      </c>
      <c r="F312" s="260">
        <v>4</v>
      </c>
      <c r="G312" s="260"/>
      <c r="H312" s="260"/>
      <c r="I312" s="260">
        <v>1</v>
      </c>
      <c r="J312" s="260">
        <v>2</v>
      </c>
      <c r="K312" s="259"/>
      <c r="L312" s="259"/>
      <c r="M312" s="259"/>
      <c r="N312" s="259"/>
      <c r="O312" s="259"/>
      <c r="P312" s="258"/>
    </row>
    <row r="313" spans="1:16" x14ac:dyDescent="0.5">
      <c r="A313" s="261" t="s">
        <v>609</v>
      </c>
      <c r="B313" s="259"/>
      <c r="C313" s="259">
        <v>24</v>
      </c>
      <c r="D313" s="259">
        <v>24</v>
      </c>
      <c r="E313" s="260"/>
      <c r="F313" s="260"/>
      <c r="G313" s="260">
        <v>2</v>
      </c>
      <c r="H313" s="260">
        <v>4</v>
      </c>
      <c r="I313" s="260">
        <v>1</v>
      </c>
      <c r="J313" s="260">
        <v>2</v>
      </c>
      <c r="K313" s="259"/>
      <c r="L313" s="259"/>
      <c r="M313" s="259"/>
      <c r="N313" s="259"/>
      <c r="O313" s="259"/>
      <c r="P313" s="258"/>
    </row>
    <row r="314" spans="1:16" x14ac:dyDescent="0.5">
      <c r="A314" s="274" t="s">
        <v>608</v>
      </c>
      <c r="B314" s="272">
        <f t="shared" ref="B314:J314" si="19">SUM(B315:B335)</f>
        <v>226</v>
      </c>
      <c r="C314" s="272">
        <f t="shared" si="19"/>
        <v>181</v>
      </c>
      <c r="D314" s="272">
        <f t="shared" si="19"/>
        <v>407</v>
      </c>
      <c r="E314" s="273">
        <f t="shared" si="19"/>
        <v>18.829999999999998</v>
      </c>
      <c r="F314" s="273">
        <f t="shared" si="19"/>
        <v>37.659999999999997</v>
      </c>
      <c r="G314" s="273">
        <f t="shared" si="19"/>
        <v>15.08</v>
      </c>
      <c r="H314" s="273">
        <f t="shared" si="19"/>
        <v>30.16</v>
      </c>
      <c r="I314" s="273">
        <f t="shared" si="19"/>
        <v>16.979999999999997</v>
      </c>
      <c r="J314" s="273">
        <f t="shared" si="19"/>
        <v>33.959999999999994</v>
      </c>
      <c r="K314" s="272"/>
      <c r="L314" s="272"/>
      <c r="M314" s="272"/>
      <c r="N314" s="272"/>
      <c r="O314" s="272"/>
      <c r="P314" s="271"/>
    </row>
    <row r="315" spans="1:16" x14ac:dyDescent="0.5">
      <c r="A315" s="261" t="s">
        <v>607</v>
      </c>
      <c r="B315" s="259">
        <v>27</v>
      </c>
      <c r="C315" s="259"/>
      <c r="D315" s="259">
        <v>27</v>
      </c>
      <c r="E315" s="260">
        <v>2.25</v>
      </c>
      <c r="F315" s="260">
        <v>4.5</v>
      </c>
      <c r="G315" s="260"/>
      <c r="H315" s="260"/>
      <c r="I315" s="260">
        <v>1.1299999999999999</v>
      </c>
      <c r="J315" s="260">
        <v>2.2599999999999998</v>
      </c>
      <c r="K315" s="259"/>
      <c r="L315" s="259"/>
      <c r="M315" s="259"/>
      <c r="N315" s="259"/>
      <c r="O315" s="259"/>
      <c r="P315" s="258"/>
    </row>
    <row r="316" spans="1:16" x14ac:dyDescent="0.5">
      <c r="A316" s="261" t="s">
        <v>606</v>
      </c>
      <c r="B316" s="259"/>
      <c r="C316" s="259">
        <v>24</v>
      </c>
      <c r="D316" s="259">
        <v>24</v>
      </c>
      <c r="E316" s="260"/>
      <c r="F316" s="260"/>
      <c r="G316" s="260">
        <v>2</v>
      </c>
      <c r="H316" s="260">
        <v>4</v>
      </c>
      <c r="I316" s="260">
        <v>1</v>
      </c>
      <c r="J316" s="260">
        <v>2</v>
      </c>
      <c r="K316" s="259"/>
      <c r="L316" s="259"/>
      <c r="M316" s="259"/>
      <c r="N316" s="259"/>
      <c r="O316" s="259"/>
      <c r="P316" s="258"/>
    </row>
    <row r="317" spans="1:16" x14ac:dyDescent="0.5">
      <c r="A317" s="261" t="s">
        <v>605</v>
      </c>
      <c r="B317" s="259">
        <v>27</v>
      </c>
      <c r="C317" s="259"/>
      <c r="D317" s="259">
        <v>27</v>
      </c>
      <c r="E317" s="260">
        <v>2.25</v>
      </c>
      <c r="F317" s="260">
        <v>4.5</v>
      </c>
      <c r="G317" s="260"/>
      <c r="H317" s="260"/>
      <c r="I317" s="260">
        <v>1.1299999999999999</v>
      </c>
      <c r="J317" s="260">
        <v>2.2599999999999998</v>
      </c>
      <c r="K317" s="259"/>
      <c r="L317" s="259"/>
      <c r="M317" s="259"/>
      <c r="N317" s="259"/>
      <c r="O317" s="259"/>
      <c r="P317" s="258"/>
    </row>
    <row r="318" spans="1:16" x14ac:dyDescent="0.5">
      <c r="A318" s="261" t="s">
        <v>604</v>
      </c>
      <c r="B318" s="259">
        <v>9</v>
      </c>
      <c r="C318" s="259">
        <v>3</v>
      </c>
      <c r="D318" s="259">
        <v>12</v>
      </c>
      <c r="E318" s="260">
        <v>0.75</v>
      </c>
      <c r="F318" s="260">
        <v>1.5</v>
      </c>
      <c r="G318" s="260">
        <v>0.25</v>
      </c>
      <c r="H318" s="260">
        <v>0.5</v>
      </c>
      <c r="I318" s="260">
        <v>0.5</v>
      </c>
      <c r="J318" s="260">
        <v>1</v>
      </c>
      <c r="K318" s="259"/>
      <c r="L318" s="259"/>
      <c r="M318" s="259"/>
      <c r="N318" s="259"/>
      <c r="O318" s="259"/>
      <c r="P318" s="258"/>
    </row>
    <row r="319" spans="1:16" x14ac:dyDescent="0.5">
      <c r="A319" s="261" t="s">
        <v>603</v>
      </c>
      <c r="B319" s="259">
        <v>9</v>
      </c>
      <c r="C319" s="259"/>
      <c r="D319" s="259">
        <v>9</v>
      </c>
      <c r="E319" s="260">
        <v>0.75</v>
      </c>
      <c r="F319" s="260">
        <v>1.5</v>
      </c>
      <c r="G319" s="260"/>
      <c r="H319" s="260"/>
      <c r="I319" s="260">
        <v>0.38</v>
      </c>
      <c r="J319" s="260">
        <v>0.76</v>
      </c>
      <c r="K319" s="259"/>
      <c r="L319" s="259"/>
      <c r="M319" s="259"/>
      <c r="N319" s="259"/>
      <c r="O319" s="259"/>
      <c r="P319" s="258"/>
    </row>
    <row r="320" spans="1:16" x14ac:dyDescent="0.5">
      <c r="A320" s="261" t="s">
        <v>602</v>
      </c>
      <c r="B320" s="259">
        <v>9</v>
      </c>
      <c r="C320" s="259"/>
      <c r="D320" s="259">
        <v>9</v>
      </c>
      <c r="E320" s="260">
        <v>0.75</v>
      </c>
      <c r="F320" s="260">
        <v>1.5</v>
      </c>
      <c r="G320" s="260"/>
      <c r="H320" s="260"/>
      <c r="I320" s="260">
        <v>0.38</v>
      </c>
      <c r="J320" s="260">
        <v>0.76</v>
      </c>
      <c r="K320" s="259"/>
      <c r="L320" s="259"/>
      <c r="M320" s="259"/>
      <c r="N320" s="259"/>
      <c r="O320" s="259"/>
      <c r="P320" s="258"/>
    </row>
    <row r="321" spans="1:16" x14ac:dyDescent="0.5">
      <c r="A321" s="261" t="s">
        <v>601</v>
      </c>
      <c r="B321" s="259"/>
      <c r="C321" s="259">
        <v>9</v>
      </c>
      <c r="D321" s="259">
        <v>9</v>
      </c>
      <c r="E321" s="260"/>
      <c r="F321" s="260"/>
      <c r="G321" s="260">
        <v>0.75</v>
      </c>
      <c r="H321" s="260">
        <v>1.5</v>
      </c>
      <c r="I321" s="260">
        <v>0.38</v>
      </c>
      <c r="J321" s="260">
        <v>0.76</v>
      </c>
      <c r="K321" s="259"/>
      <c r="L321" s="259"/>
      <c r="M321" s="259"/>
      <c r="N321" s="259"/>
      <c r="O321" s="259"/>
      <c r="P321" s="258"/>
    </row>
    <row r="322" spans="1:16" x14ac:dyDescent="0.5">
      <c r="A322" s="261" t="s">
        <v>600</v>
      </c>
      <c r="B322" s="259"/>
      <c r="C322" s="259">
        <v>6</v>
      </c>
      <c r="D322" s="259">
        <v>6</v>
      </c>
      <c r="E322" s="260"/>
      <c r="F322" s="260"/>
      <c r="G322" s="260">
        <v>0.5</v>
      </c>
      <c r="H322" s="260">
        <v>1</v>
      </c>
      <c r="I322" s="260">
        <v>0.25</v>
      </c>
      <c r="J322" s="260">
        <v>0.5</v>
      </c>
      <c r="K322" s="259"/>
      <c r="L322" s="259"/>
      <c r="M322" s="259"/>
      <c r="N322" s="259"/>
      <c r="O322" s="259"/>
      <c r="P322" s="258"/>
    </row>
    <row r="323" spans="1:16" x14ac:dyDescent="0.5">
      <c r="A323" s="261" t="s">
        <v>599</v>
      </c>
      <c r="B323" s="259">
        <v>24</v>
      </c>
      <c r="C323" s="259"/>
      <c r="D323" s="259">
        <v>24</v>
      </c>
      <c r="E323" s="260">
        <v>2</v>
      </c>
      <c r="F323" s="260">
        <v>4</v>
      </c>
      <c r="G323" s="260"/>
      <c r="H323" s="260"/>
      <c r="I323" s="260">
        <v>1</v>
      </c>
      <c r="J323" s="260">
        <v>2</v>
      </c>
      <c r="K323" s="259"/>
      <c r="L323" s="259"/>
      <c r="M323" s="259"/>
      <c r="N323" s="259"/>
      <c r="O323" s="259"/>
      <c r="P323" s="258"/>
    </row>
    <row r="324" spans="1:16" x14ac:dyDescent="0.5">
      <c r="A324" s="261" t="s">
        <v>598</v>
      </c>
      <c r="B324" s="259"/>
      <c r="C324" s="259">
        <v>24</v>
      </c>
      <c r="D324" s="259">
        <v>24</v>
      </c>
      <c r="E324" s="260"/>
      <c r="F324" s="260"/>
      <c r="G324" s="260">
        <v>2</v>
      </c>
      <c r="H324" s="260">
        <v>4</v>
      </c>
      <c r="I324" s="260">
        <v>1</v>
      </c>
      <c r="J324" s="260">
        <v>2</v>
      </c>
      <c r="K324" s="259"/>
      <c r="L324" s="259"/>
      <c r="M324" s="259"/>
      <c r="N324" s="259"/>
      <c r="O324" s="259"/>
      <c r="P324" s="258"/>
    </row>
    <row r="325" spans="1:16" x14ac:dyDescent="0.5">
      <c r="A325" s="261" t="s">
        <v>597</v>
      </c>
      <c r="B325" s="259">
        <v>9</v>
      </c>
      <c r="C325" s="259">
        <v>2</v>
      </c>
      <c r="D325" s="259">
        <v>11</v>
      </c>
      <c r="E325" s="260">
        <v>0.75</v>
      </c>
      <c r="F325" s="260">
        <v>1.5</v>
      </c>
      <c r="G325" s="260">
        <v>0.17</v>
      </c>
      <c r="H325" s="260">
        <v>0.34</v>
      </c>
      <c r="I325" s="260">
        <v>0.46</v>
      </c>
      <c r="J325" s="260">
        <v>0.92</v>
      </c>
      <c r="K325" s="259"/>
      <c r="L325" s="259"/>
      <c r="M325" s="259"/>
      <c r="N325" s="259"/>
      <c r="O325" s="259"/>
      <c r="P325" s="258"/>
    </row>
    <row r="326" spans="1:16" x14ac:dyDescent="0.5">
      <c r="A326" s="261" t="s">
        <v>596</v>
      </c>
      <c r="B326" s="259">
        <v>1</v>
      </c>
      <c r="C326" s="259">
        <v>7</v>
      </c>
      <c r="D326" s="259">
        <v>8</v>
      </c>
      <c r="E326" s="260">
        <v>0.08</v>
      </c>
      <c r="F326" s="260">
        <v>0.16</v>
      </c>
      <c r="G326" s="260">
        <v>0.57999999999999996</v>
      </c>
      <c r="H326" s="260">
        <v>1.1599999999999999</v>
      </c>
      <c r="I326" s="260">
        <v>0.33</v>
      </c>
      <c r="J326" s="260">
        <v>0.66</v>
      </c>
      <c r="K326" s="259"/>
      <c r="L326" s="259"/>
      <c r="M326" s="259"/>
      <c r="N326" s="259"/>
      <c r="O326" s="259"/>
      <c r="P326" s="258"/>
    </row>
    <row r="327" spans="1:16" x14ac:dyDescent="0.5">
      <c r="A327" s="261" t="s">
        <v>595</v>
      </c>
      <c r="B327" s="259">
        <v>3</v>
      </c>
      <c r="C327" s="259">
        <v>3</v>
      </c>
      <c r="D327" s="259">
        <v>6</v>
      </c>
      <c r="E327" s="260">
        <v>0.25</v>
      </c>
      <c r="F327" s="260">
        <v>0.5</v>
      </c>
      <c r="G327" s="260">
        <v>0.25</v>
      </c>
      <c r="H327" s="260">
        <v>0.5</v>
      </c>
      <c r="I327" s="260">
        <v>0.25</v>
      </c>
      <c r="J327" s="260">
        <v>0.5</v>
      </c>
      <c r="K327" s="259"/>
      <c r="L327" s="259"/>
      <c r="M327" s="259"/>
      <c r="N327" s="259"/>
      <c r="O327" s="259"/>
      <c r="P327" s="258"/>
    </row>
    <row r="328" spans="1:16" x14ac:dyDescent="0.5">
      <c r="A328" s="261" t="s">
        <v>594</v>
      </c>
      <c r="B328" s="259"/>
      <c r="C328" s="259">
        <v>1</v>
      </c>
      <c r="D328" s="259">
        <v>1</v>
      </c>
      <c r="E328" s="260"/>
      <c r="F328" s="260"/>
      <c r="G328" s="260">
        <v>0.08</v>
      </c>
      <c r="H328" s="260">
        <v>0.16</v>
      </c>
      <c r="I328" s="260">
        <v>0.04</v>
      </c>
      <c r="J328" s="260">
        <v>0.08</v>
      </c>
      <c r="K328" s="259"/>
      <c r="L328" s="259"/>
      <c r="M328" s="259"/>
      <c r="N328" s="259"/>
      <c r="O328" s="259"/>
      <c r="P328" s="258"/>
    </row>
    <row r="329" spans="1:16" x14ac:dyDescent="0.5">
      <c r="A329" s="261" t="s">
        <v>593</v>
      </c>
      <c r="B329" s="259">
        <v>18</v>
      </c>
      <c r="C329" s="259">
        <v>6</v>
      </c>
      <c r="D329" s="259">
        <v>24</v>
      </c>
      <c r="E329" s="260">
        <v>1.5</v>
      </c>
      <c r="F329" s="260">
        <v>3</v>
      </c>
      <c r="G329" s="260">
        <v>0.5</v>
      </c>
      <c r="H329" s="260">
        <v>1</v>
      </c>
      <c r="I329" s="260">
        <v>1</v>
      </c>
      <c r="J329" s="260">
        <v>2</v>
      </c>
      <c r="K329" s="259"/>
      <c r="L329" s="259"/>
      <c r="M329" s="259"/>
      <c r="N329" s="259"/>
      <c r="O329" s="259"/>
      <c r="P329" s="258"/>
    </row>
    <row r="330" spans="1:16" x14ac:dyDescent="0.5">
      <c r="A330" s="261" t="s">
        <v>592</v>
      </c>
      <c r="B330" s="259">
        <v>6</v>
      </c>
      <c r="C330" s="259">
        <v>24</v>
      </c>
      <c r="D330" s="259">
        <v>30</v>
      </c>
      <c r="E330" s="260">
        <v>0.5</v>
      </c>
      <c r="F330" s="260">
        <v>1</v>
      </c>
      <c r="G330" s="260">
        <v>2</v>
      </c>
      <c r="H330" s="260">
        <v>4</v>
      </c>
      <c r="I330" s="260">
        <v>1.25</v>
      </c>
      <c r="J330" s="260">
        <v>2.5</v>
      </c>
      <c r="K330" s="259"/>
      <c r="L330" s="259"/>
      <c r="M330" s="259"/>
      <c r="N330" s="259"/>
      <c r="O330" s="259"/>
      <c r="P330" s="258"/>
    </row>
    <row r="331" spans="1:16" x14ac:dyDescent="0.5">
      <c r="A331" s="261" t="s">
        <v>591</v>
      </c>
      <c r="B331" s="259">
        <v>24</v>
      </c>
      <c r="C331" s="259"/>
      <c r="D331" s="259">
        <v>24</v>
      </c>
      <c r="E331" s="260">
        <v>2</v>
      </c>
      <c r="F331" s="260">
        <v>4</v>
      </c>
      <c r="G331" s="260"/>
      <c r="H331" s="260"/>
      <c r="I331" s="260">
        <v>1</v>
      </c>
      <c r="J331" s="260">
        <v>2</v>
      </c>
      <c r="K331" s="259"/>
      <c r="L331" s="259"/>
      <c r="M331" s="259"/>
      <c r="N331" s="259"/>
      <c r="O331" s="259"/>
      <c r="P331" s="258"/>
    </row>
    <row r="332" spans="1:16" x14ac:dyDescent="0.5">
      <c r="A332" s="261" t="s">
        <v>590</v>
      </c>
      <c r="B332" s="259"/>
      <c r="C332" s="259">
        <v>12</v>
      </c>
      <c r="D332" s="259">
        <v>12</v>
      </c>
      <c r="E332" s="260"/>
      <c r="F332" s="260"/>
      <c r="G332" s="260">
        <v>1</v>
      </c>
      <c r="H332" s="260">
        <v>2</v>
      </c>
      <c r="I332" s="260">
        <v>0.5</v>
      </c>
      <c r="J332" s="260">
        <v>1</v>
      </c>
      <c r="K332" s="259"/>
      <c r="L332" s="259"/>
      <c r="M332" s="259"/>
      <c r="N332" s="259"/>
      <c r="O332" s="259"/>
      <c r="P332" s="258"/>
    </row>
    <row r="333" spans="1:16" x14ac:dyDescent="0.5">
      <c r="A333" s="261" t="s">
        <v>589</v>
      </c>
      <c r="B333" s="259">
        <v>6</v>
      </c>
      <c r="C333" s="259">
        <v>6</v>
      </c>
      <c r="D333" s="259">
        <v>12</v>
      </c>
      <c r="E333" s="260">
        <v>0.5</v>
      </c>
      <c r="F333" s="260">
        <v>1</v>
      </c>
      <c r="G333" s="260">
        <v>0.5</v>
      </c>
      <c r="H333" s="260">
        <v>1</v>
      </c>
      <c r="I333" s="260">
        <v>0.5</v>
      </c>
      <c r="J333" s="260">
        <v>1</v>
      </c>
      <c r="K333" s="259"/>
      <c r="L333" s="259"/>
      <c r="M333" s="259"/>
      <c r="N333" s="259"/>
      <c r="O333" s="259"/>
      <c r="P333" s="258"/>
    </row>
    <row r="334" spans="1:16" x14ac:dyDescent="0.5">
      <c r="A334" s="261" t="s">
        <v>588</v>
      </c>
      <c r="B334" s="259">
        <v>42</v>
      </c>
      <c r="C334" s="259">
        <v>42</v>
      </c>
      <c r="D334" s="259">
        <v>84</v>
      </c>
      <c r="E334" s="260">
        <v>3.5</v>
      </c>
      <c r="F334" s="260">
        <v>7</v>
      </c>
      <c r="G334" s="260">
        <v>3.5</v>
      </c>
      <c r="H334" s="260">
        <v>7</v>
      </c>
      <c r="I334" s="260">
        <v>3.5</v>
      </c>
      <c r="J334" s="260">
        <v>7</v>
      </c>
      <c r="K334" s="259"/>
      <c r="L334" s="259"/>
      <c r="M334" s="259"/>
      <c r="N334" s="259"/>
      <c r="O334" s="259"/>
      <c r="P334" s="258"/>
    </row>
    <row r="335" spans="1:16" x14ac:dyDescent="0.5">
      <c r="A335" s="261" t="s">
        <v>587</v>
      </c>
      <c r="B335" s="259">
        <v>12</v>
      </c>
      <c r="C335" s="259">
        <v>12</v>
      </c>
      <c r="D335" s="259">
        <v>24</v>
      </c>
      <c r="E335" s="260">
        <v>1</v>
      </c>
      <c r="F335" s="260">
        <v>2</v>
      </c>
      <c r="G335" s="260">
        <v>1</v>
      </c>
      <c r="H335" s="260">
        <v>2</v>
      </c>
      <c r="I335" s="260">
        <v>1</v>
      </c>
      <c r="J335" s="260">
        <v>2</v>
      </c>
      <c r="K335" s="259"/>
      <c r="L335" s="259"/>
      <c r="M335" s="259"/>
      <c r="N335" s="259"/>
      <c r="O335" s="259"/>
      <c r="P335" s="258"/>
    </row>
    <row r="336" spans="1:16" x14ac:dyDescent="0.5">
      <c r="A336" s="274" t="s">
        <v>536</v>
      </c>
      <c r="B336" s="272">
        <f t="shared" ref="B336:J336" si="20">SUM(B337:B351)</f>
        <v>224</v>
      </c>
      <c r="C336" s="272">
        <f t="shared" si="20"/>
        <v>134</v>
      </c>
      <c r="D336" s="272">
        <f t="shared" si="20"/>
        <v>358</v>
      </c>
      <c r="E336" s="273">
        <f t="shared" si="20"/>
        <v>18.66</v>
      </c>
      <c r="F336" s="273">
        <f t="shared" si="20"/>
        <v>37.32</v>
      </c>
      <c r="G336" s="273">
        <f t="shared" si="20"/>
        <v>11.16</v>
      </c>
      <c r="H336" s="273">
        <f t="shared" si="20"/>
        <v>22.32</v>
      </c>
      <c r="I336" s="273">
        <f t="shared" si="20"/>
        <v>14.93</v>
      </c>
      <c r="J336" s="273">
        <f t="shared" si="20"/>
        <v>29.86</v>
      </c>
      <c r="K336" s="272"/>
      <c r="L336" s="272"/>
      <c r="M336" s="272"/>
      <c r="N336" s="272"/>
      <c r="O336" s="272"/>
      <c r="P336" s="271"/>
    </row>
    <row r="337" spans="1:16" x14ac:dyDescent="0.5">
      <c r="A337" s="261" t="s">
        <v>585</v>
      </c>
      <c r="B337" s="259">
        <v>12</v>
      </c>
      <c r="C337" s="259"/>
      <c r="D337" s="259">
        <v>12</v>
      </c>
      <c r="E337" s="260">
        <v>1</v>
      </c>
      <c r="F337" s="260">
        <v>2</v>
      </c>
      <c r="G337" s="260"/>
      <c r="H337" s="260"/>
      <c r="I337" s="260">
        <v>0.5</v>
      </c>
      <c r="J337" s="260">
        <v>1</v>
      </c>
      <c r="K337" s="259"/>
      <c r="L337" s="259"/>
      <c r="M337" s="259"/>
      <c r="N337" s="259"/>
      <c r="O337" s="259"/>
      <c r="P337" s="258"/>
    </row>
    <row r="338" spans="1:16" x14ac:dyDescent="0.5">
      <c r="A338" s="261" t="s">
        <v>584</v>
      </c>
      <c r="B338" s="259"/>
      <c r="C338" s="259">
        <v>12</v>
      </c>
      <c r="D338" s="259">
        <v>12</v>
      </c>
      <c r="E338" s="260"/>
      <c r="F338" s="260"/>
      <c r="G338" s="260">
        <v>1</v>
      </c>
      <c r="H338" s="260">
        <v>2</v>
      </c>
      <c r="I338" s="260">
        <v>0.5</v>
      </c>
      <c r="J338" s="260">
        <v>1</v>
      </c>
      <c r="K338" s="259"/>
      <c r="L338" s="259"/>
      <c r="M338" s="259"/>
      <c r="N338" s="259"/>
      <c r="O338" s="259"/>
      <c r="P338" s="258"/>
    </row>
    <row r="339" spans="1:16" x14ac:dyDescent="0.5">
      <c r="A339" s="261" t="s">
        <v>583</v>
      </c>
      <c r="B339" s="259">
        <v>12</v>
      </c>
      <c r="C339" s="259"/>
      <c r="D339" s="259">
        <v>12</v>
      </c>
      <c r="E339" s="260">
        <v>1</v>
      </c>
      <c r="F339" s="260">
        <v>2</v>
      </c>
      <c r="G339" s="260"/>
      <c r="H339" s="260"/>
      <c r="I339" s="260">
        <v>0.5</v>
      </c>
      <c r="J339" s="260">
        <v>1</v>
      </c>
      <c r="K339" s="259"/>
      <c r="L339" s="259"/>
      <c r="M339" s="259"/>
      <c r="N339" s="259"/>
      <c r="O339" s="259"/>
      <c r="P339" s="258"/>
    </row>
    <row r="340" spans="1:16" x14ac:dyDescent="0.5">
      <c r="A340" s="261" t="s">
        <v>582</v>
      </c>
      <c r="B340" s="259">
        <v>30</v>
      </c>
      <c r="C340" s="259"/>
      <c r="D340" s="259">
        <v>30</v>
      </c>
      <c r="E340" s="260">
        <v>2.5</v>
      </c>
      <c r="F340" s="260">
        <v>5</v>
      </c>
      <c r="G340" s="260"/>
      <c r="H340" s="260"/>
      <c r="I340" s="260">
        <v>1.25</v>
      </c>
      <c r="J340" s="260">
        <v>2.5</v>
      </c>
      <c r="K340" s="259"/>
      <c r="L340" s="259"/>
      <c r="M340" s="259"/>
      <c r="N340" s="259"/>
      <c r="O340" s="259"/>
      <c r="P340" s="258"/>
    </row>
    <row r="341" spans="1:16" x14ac:dyDescent="0.5">
      <c r="A341" s="261" t="s">
        <v>581</v>
      </c>
      <c r="B341" s="259"/>
      <c r="C341" s="259">
        <v>12</v>
      </c>
      <c r="D341" s="259">
        <v>12</v>
      </c>
      <c r="E341" s="260"/>
      <c r="F341" s="260"/>
      <c r="G341" s="260">
        <v>1</v>
      </c>
      <c r="H341" s="260">
        <v>2</v>
      </c>
      <c r="I341" s="260">
        <v>0.5</v>
      </c>
      <c r="J341" s="260">
        <v>1</v>
      </c>
      <c r="K341" s="259"/>
      <c r="L341" s="259"/>
      <c r="M341" s="259"/>
      <c r="N341" s="259"/>
      <c r="O341" s="259"/>
      <c r="P341" s="258"/>
    </row>
    <row r="342" spans="1:16" x14ac:dyDescent="0.5">
      <c r="A342" s="261" t="s">
        <v>580</v>
      </c>
      <c r="B342" s="259">
        <v>12</v>
      </c>
      <c r="C342" s="259"/>
      <c r="D342" s="259">
        <v>12</v>
      </c>
      <c r="E342" s="260">
        <v>1</v>
      </c>
      <c r="F342" s="260">
        <v>2</v>
      </c>
      <c r="G342" s="260"/>
      <c r="H342" s="260"/>
      <c r="I342" s="260">
        <v>0.5</v>
      </c>
      <c r="J342" s="260">
        <v>1</v>
      </c>
      <c r="K342" s="259"/>
      <c r="L342" s="259"/>
      <c r="M342" s="259"/>
      <c r="N342" s="259"/>
      <c r="O342" s="259"/>
      <c r="P342" s="258"/>
    </row>
    <row r="343" spans="1:16" x14ac:dyDescent="0.5">
      <c r="A343" s="261" t="s">
        <v>579</v>
      </c>
      <c r="B343" s="259">
        <v>4</v>
      </c>
      <c r="C343" s="259"/>
      <c r="D343" s="259">
        <v>4</v>
      </c>
      <c r="E343" s="260">
        <v>0.33</v>
      </c>
      <c r="F343" s="260">
        <v>0.66</v>
      </c>
      <c r="G343" s="260"/>
      <c r="H343" s="260"/>
      <c r="I343" s="260">
        <v>0.17</v>
      </c>
      <c r="J343" s="260">
        <v>0.34</v>
      </c>
      <c r="K343" s="259"/>
      <c r="L343" s="259"/>
      <c r="M343" s="259"/>
      <c r="N343" s="259"/>
      <c r="O343" s="259"/>
      <c r="P343" s="258"/>
    </row>
    <row r="344" spans="1:16" x14ac:dyDescent="0.5">
      <c r="A344" s="261" t="s">
        <v>578</v>
      </c>
      <c r="B344" s="259"/>
      <c r="C344" s="259">
        <v>4</v>
      </c>
      <c r="D344" s="259">
        <v>4</v>
      </c>
      <c r="E344" s="260"/>
      <c r="F344" s="260"/>
      <c r="G344" s="260">
        <v>0.33</v>
      </c>
      <c r="H344" s="260">
        <v>0.66</v>
      </c>
      <c r="I344" s="260">
        <v>0.17</v>
      </c>
      <c r="J344" s="260">
        <v>0.34</v>
      </c>
      <c r="K344" s="259"/>
      <c r="L344" s="259"/>
      <c r="M344" s="259"/>
      <c r="N344" s="259"/>
      <c r="O344" s="259"/>
      <c r="P344" s="258"/>
    </row>
    <row r="345" spans="1:16" x14ac:dyDescent="0.5">
      <c r="A345" s="261" t="s">
        <v>577</v>
      </c>
      <c r="B345" s="259">
        <v>10</v>
      </c>
      <c r="C345" s="259"/>
      <c r="D345" s="259">
        <v>10</v>
      </c>
      <c r="E345" s="260">
        <v>0.83</v>
      </c>
      <c r="F345" s="260">
        <v>1.66</v>
      </c>
      <c r="G345" s="260"/>
      <c r="H345" s="260"/>
      <c r="I345" s="260">
        <v>0.42</v>
      </c>
      <c r="J345" s="260">
        <v>0.84</v>
      </c>
      <c r="K345" s="259"/>
      <c r="L345" s="259"/>
      <c r="M345" s="259"/>
      <c r="N345" s="259"/>
      <c r="O345" s="259"/>
      <c r="P345" s="258"/>
    </row>
    <row r="346" spans="1:16" x14ac:dyDescent="0.5">
      <c r="A346" s="261" t="s">
        <v>576</v>
      </c>
      <c r="B346" s="259"/>
      <c r="C346" s="259">
        <v>10</v>
      </c>
      <c r="D346" s="259">
        <v>10</v>
      </c>
      <c r="E346" s="260"/>
      <c r="F346" s="260"/>
      <c r="G346" s="260">
        <v>0.83</v>
      </c>
      <c r="H346" s="260">
        <v>1.66</v>
      </c>
      <c r="I346" s="260">
        <v>0.42</v>
      </c>
      <c r="J346" s="260">
        <v>0.84</v>
      </c>
      <c r="K346" s="259"/>
      <c r="L346" s="259"/>
      <c r="M346" s="259"/>
      <c r="N346" s="259"/>
      <c r="O346" s="259"/>
      <c r="P346" s="258"/>
    </row>
    <row r="347" spans="1:16" x14ac:dyDescent="0.5">
      <c r="A347" s="261" t="s">
        <v>575</v>
      </c>
      <c r="B347" s="259">
        <v>30</v>
      </c>
      <c r="C347" s="259"/>
      <c r="D347" s="259">
        <v>30</v>
      </c>
      <c r="E347" s="260">
        <v>2.5</v>
      </c>
      <c r="F347" s="260">
        <v>5</v>
      </c>
      <c r="G347" s="260"/>
      <c r="H347" s="260"/>
      <c r="I347" s="260">
        <v>1.25</v>
      </c>
      <c r="J347" s="260">
        <v>2.5</v>
      </c>
      <c r="K347" s="259"/>
      <c r="L347" s="259"/>
      <c r="M347" s="259"/>
      <c r="N347" s="259"/>
      <c r="O347" s="259"/>
      <c r="P347" s="258"/>
    </row>
    <row r="348" spans="1:16" x14ac:dyDescent="0.5">
      <c r="A348" s="261" t="s">
        <v>574</v>
      </c>
      <c r="B348" s="259"/>
      <c r="C348" s="259">
        <v>12</v>
      </c>
      <c r="D348" s="259">
        <v>12</v>
      </c>
      <c r="E348" s="260"/>
      <c r="F348" s="260"/>
      <c r="G348" s="260">
        <v>1</v>
      </c>
      <c r="H348" s="260">
        <v>2</v>
      </c>
      <c r="I348" s="260">
        <v>0.5</v>
      </c>
      <c r="J348" s="260">
        <v>1</v>
      </c>
      <c r="K348" s="259"/>
      <c r="L348" s="259"/>
      <c r="M348" s="259"/>
      <c r="N348" s="259"/>
      <c r="O348" s="259"/>
      <c r="P348" s="258"/>
    </row>
    <row r="349" spans="1:16" x14ac:dyDescent="0.5">
      <c r="A349" s="261" t="s">
        <v>573</v>
      </c>
      <c r="B349" s="259">
        <v>30</v>
      </c>
      <c r="C349" s="259"/>
      <c r="D349" s="259">
        <v>30</v>
      </c>
      <c r="E349" s="260">
        <v>2.5</v>
      </c>
      <c r="F349" s="260">
        <v>5</v>
      </c>
      <c r="G349" s="260"/>
      <c r="H349" s="260"/>
      <c r="I349" s="260">
        <v>1.25</v>
      </c>
      <c r="J349" s="260">
        <v>2.5</v>
      </c>
      <c r="K349" s="259"/>
      <c r="L349" s="259"/>
      <c r="M349" s="259"/>
      <c r="N349" s="259"/>
      <c r="O349" s="259"/>
      <c r="P349" s="258"/>
    </row>
    <row r="350" spans="1:16" x14ac:dyDescent="0.5">
      <c r="A350" s="261" t="s">
        <v>572</v>
      </c>
      <c r="B350" s="259">
        <v>60</v>
      </c>
      <c r="C350" s="259"/>
      <c r="D350" s="259">
        <v>60</v>
      </c>
      <c r="E350" s="260">
        <v>5</v>
      </c>
      <c r="F350" s="260">
        <v>10</v>
      </c>
      <c r="G350" s="260"/>
      <c r="H350" s="260"/>
      <c r="I350" s="260">
        <v>2.5</v>
      </c>
      <c r="J350" s="260">
        <v>5</v>
      </c>
      <c r="K350" s="259"/>
      <c r="L350" s="259"/>
      <c r="M350" s="259"/>
      <c r="N350" s="259"/>
      <c r="O350" s="259"/>
      <c r="P350" s="258"/>
    </row>
    <row r="351" spans="1:16" x14ac:dyDescent="0.5">
      <c r="A351" s="261" t="s">
        <v>571</v>
      </c>
      <c r="B351" s="259">
        <v>24</v>
      </c>
      <c r="C351" s="259">
        <v>84</v>
      </c>
      <c r="D351" s="259">
        <v>108</v>
      </c>
      <c r="E351" s="260">
        <v>2</v>
      </c>
      <c r="F351" s="260">
        <v>4</v>
      </c>
      <c r="G351" s="260">
        <v>7</v>
      </c>
      <c r="H351" s="260">
        <v>14</v>
      </c>
      <c r="I351" s="260">
        <v>4.5</v>
      </c>
      <c r="J351" s="260">
        <v>9</v>
      </c>
      <c r="K351" s="259"/>
      <c r="L351" s="259"/>
      <c r="M351" s="259"/>
      <c r="N351" s="259"/>
      <c r="O351" s="259"/>
      <c r="P351" s="258"/>
    </row>
    <row r="352" spans="1:16" x14ac:dyDescent="0.5">
      <c r="A352" s="274" t="s">
        <v>528</v>
      </c>
      <c r="B352" s="272">
        <f t="shared" ref="B352:J352" si="21">SUM(B353:B360)</f>
        <v>48</v>
      </c>
      <c r="C352" s="272">
        <f t="shared" si="21"/>
        <v>32</v>
      </c>
      <c r="D352" s="272">
        <f t="shared" si="21"/>
        <v>80</v>
      </c>
      <c r="E352" s="273">
        <f t="shared" si="21"/>
        <v>3.98</v>
      </c>
      <c r="F352" s="273">
        <f t="shared" si="21"/>
        <v>7.9</v>
      </c>
      <c r="G352" s="273">
        <f t="shared" si="21"/>
        <v>2.29</v>
      </c>
      <c r="H352" s="273">
        <f t="shared" si="21"/>
        <v>3.79</v>
      </c>
      <c r="I352" s="273">
        <f t="shared" si="21"/>
        <v>3.13</v>
      </c>
      <c r="J352" s="273">
        <f t="shared" si="21"/>
        <v>5.84</v>
      </c>
      <c r="K352" s="272"/>
      <c r="L352" s="272"/>
      <c r="M352" s="272"/>
      <c r="N352" s="272"/>
      <c r="O352" s="272"/>
      <c r="P352" s="271"/>
    </row>
    <row r="353" spans="1:16" s="262" customFormat="1" x14ac:dyDescent="0.5">
      <c r="A353" s="266" t="s">
        <v>686</v>
      </c>
      <c r="B353" s="264">
        <v>1</v>
      </c>
      <c r="C353" s="264">
        <v>1</v>
      </c>
      <c r="D353" s="264">
        <v>2</v>
      </c>
      <c r="E353" s="265">
        <v>0.06</v>
      </c>
      <c r="F353" s="265">
        <v>0.06</v>
      </c>
      <c r="G353" s="265">
        <v>0.06</v>
      </c>
      <c r="H353" s="265">
        <v>0.06</v>
      </c>
      <c r="I353" s="265">
        <v>0.06</v>
      </c>
      <c r="J353" s="265">
        <v>0.06</v>
      </c>
      <c r="K353" s="264"/>
      <c r="L353" s="264"/>
      <c r="M353" s="264"/>
      <c r="N353" s="264"/>
      <c r="O353" s="264"/>
      <c r="P353" s="263"/>
    </row>
    <row r="354" spans="1:16" s="262" customFormat="1" x14ac:dyDescent="0.5">
      <c r="A354" s="266" t="s">
        <v>685</v>
      </c>
      <c r="B354" s="264"/>
      <c r="C354" s="264">
        <v>1</v>
      </c>
      <c r="D354" s="264">
        <v>1</v>
      </c>
      <c r="E354" s="265"/>
      <c r="F354" s="265"/>
      <c r="G354" s="265">
        <v>0.06</v>
      </c>
      <c r="H354" s="265">
        <v>0.06</v>
      </c>
      <c r="I354" s="265">
        <v>0.03</v>
      </c>
      <c r="J354" s="265">
        <v>0.03</v>
      </c>
      <c r="K354" s="264"/>
      <c r="L354" s="264"/>
      <c r="M354" s="264"/>
      <c r="N354" s="264"/>
      <c r="O354" s="264"/>
      <c r="P354" s="263"/>
    </row>
    <row r="355" spans="1:16" s="262" customFormat="1" x14ac:dyDescent="0.5">
      <c r="A355" s="266" t="s">
        <v>684</v>
      </c>
      <c r="B355" s="264"/>
      <c r="C355" s="264">
        <v>12</v>
      </c>
      <c r="D355" s="264">
        <v>12</v>
      </c>
      <c r="E355" s="265"/>
      <c r="F355" s="265"/>
      <c r="G355" s="265">
        <v>0.67</v>
      </c>
      <c r="H355" s="265">
        <v>0.67</v>
      </c>
      <c r="I355" s="265">
        <v>0.33</v>
      </c>
      <c r="J355" s="265">
        <v>0.33</v>
      </c>
      <c r="K355" s="264"/>
      <c r="L355" s="264"/>
      <c r="M355" s="264"/>
      <c r="N355" s="264"/>
      <c r="O355" s="264"/>
      <c r="P355" s="263"/>
    </row>
    <row r="356" spans="1:16" x14ac:dyDescent="0.5">
      <c r="A356" s="261" t="s">
        <v>570</v>
      </c>
      <c r="B356" s="259">
        <v>3</v>
      </c>
      <c r="C356" s="259"/>
      <c r="D356" s="259">
        <v>3</v>
      </c>
      <c r="E356" s="260">
        <v>0.25</v>
      </c>
      <c r="F356" s="260">
        <v>0.5</v>
      </c>
      <c r="G356" s="260"/>
      <c r="H356" s="260"/>
      <c r="I356" s="260">
        <v>0.13</v>
      </c>
      <c r="J356" s="260">
        <v>0.26</v>
      </c>
      <c r="K356" s="259"/>
      <c r="L356" s="259"/>
      <c r="M356" s="259"/>
      <c r="N356" s="259"/>
      <c r="O356" s="259"/>
      <c r="P356" s="258"/>
    </row>
    <row r="357" spans="1:16" x14ac:dyDescent="0.5">
      <c r="A357" s="261" t="s">
        <v>569</v>
      </c>
      <c r="B357" s="259">
        <v>2</v>
      </c>
      <c r="C357" s="259"/>
      <c r="D357" s="259">
        <v>2</v>
      </c>
      <c r="E357" s="260">
        <v>0.17</v>
      </c>
      <c r="F357" s="260">
        <v>0.34</v>
      </c>
      <c r="G357" s="260"/>
      <c r="H357" s="260"/>
      <c r="I357" s="260">
        <v>0.08</v>
      </c>
      <c r="J357" s="260">
        <v>0.16</v>
      </c>
      <c r="K357" s="259"/>
      <c r="L357" s="259"/>
      <c r="M357" s="259"/>
      <c r="N357" s="259"/>
      <c r="O357" s="259"/>
      <c r="P357" s="258"/>
    </row>
    <row r="358" spans="1:16" x14ac:dyDescent="0.5">
      <c r="A358" s="261" t="s">
        <v>568</v>
      </c>
      <c r="B358" s="259">
        <v>6</v>
      </c>
      <c r="C358" s="259"/>
      <c r="D358" s="259">
        <v>6</v>
      </c>
      <c r="E358" s="260">
        <v>0.5</v>
      </c>
      <c r="F358" s="260">
        <v>1</v>
      </c>
      <c r="G358" s="260"/>
      <c r="H358" s="260"/>
      <c r="I358" s="260">
        <v>0.25</v>
      </c>
      <c r="J358" s="260">
        <v>0.5</v>
      </c>
      <c r="K358" s="259"/>
      <c r="L358" s="259"/>
      <c r="M358" s="259"/>
      <c r="N358" s="259"/>
      <c r="O358" s="259"/>
      <c r="P358" s="258"/>
    </row>
    <row r="359" spans="1:16" x14ac:dyDescent="0.5">
      <c r="A359" s="261" t="s">
        <v>567</v>
      </c>
      <c r="B359" s="259">
        <v>12</v>
      </c>
      <c r="C359" s="259">
        <v>6</v>
      </c>
      <c r="D359" s="259">
        <v>18</v>
      </c>
      <c r="E359" s="260">
        <v>1</v>
      </c>
      <c r="F359" s="260">
        <v>2</v>
      </c>
      <c r="G359" s="260">
        <v>0.5</v>
      </c>
      <c r="H359" s="260">
        <v>1</v>
      </c>
      <c r="I359" s="260">
        <v>0.75</v>
      </c>
      <c r="J359" s="260">
        <v>1.5</v>
      </c>
      <c r="K359" s="259"/>
      <c r="L359" s="259"/>
      <c r="M359" s="259"/>
      <c r="N359" s="259"/>
      <c r="O359" s="259"/>
      <c r="P359" s="258"/>
    </row>
    <row r="360" spans="1:16" x14ac:dyDescent="0.5">
      <c r="A360" s="261" t="s">
        <v>566</v>
      </c>
      <c r="B360" s="259">
        <v>24</v>
      </c>
      <c r="C360" s="259">
        <v>12</v>
      </c>
      <c r="D360" s="259">
        <v>36</v>
      </c>
      <c r="E360" s="260">
        <v>2</v>
      </c>
      <c r="F360" s="260">
        <v>4</v>
      </c>
      <c r="G360" s="260">
        <v>1</v>
      </c>
      <c r="H360" s="260">
        <v>2</v>
      </c>
      <c r="I360" s="260">
        <v>1.5</v>
      </c>
      <c r="J360" s="260">
        <v>3</v>
      </c>
      <c r="K360" s="259"/>
      <c r="L360" s="259"/>
      <c r="M360" s="259"/>
      <c r="N360" s="259"/>
      <c r="O360" s="259"/>
      <c r="P360" s="258"/>
    </row>
    <row r="361" spans="1:16" x14ac:dyDescent="0.5">
      <c r="A361" s="270" t="s">
        <v>93</v>
      </c>
      <c r="B361" s="268">
        <f t="shared" ref="B361:J361" si="22">B362+B379+B381+B388+B399</f>
        <v>509</v>
      </c>
      <c r="C361" s="268">
        <f t="shared" si="22"/>
        <v>423</v>
      </c>
      <c r="D361" s="268">
        <f t="shared" si="22"/>
        <v>932</v>
      </c>
      <c r="E361" s="269">
        <f t="shared" si="22"/>
        <v>41.03</v>
      </c>
      <c r="F361" s="269">
        <f t="shared" si="22"/>
        <v>79.28</v>
      </c>
      <c r="G361" s="269">
        <f t="shared" si="22"/>
        <v>34.46</v>
      </c>
      <c r="H361" s="269">
        <f t="shared" si="22"/>
        <v>67.36999999999999</v>
      </c>
      <c r="I361" s="269">
        <f t="shared" si="22"/>
        <v>37.79</v>
      </c>
      <c r="J361" s="269">
        <f t="shared" si="22"/>
        <v>73.41</v>
      </c>
      <c r="K361" s="268"/>
      <c r="L361" s="268"/>
      <c r="M361" s="268"/>
      <c r="N361" s="268"/>
      <c r="O361" s="268"/>
      <c r="P361" s="267"/>
    </row>
    <row r="362" spans="1:16" x14ac:dyDescent="0.5">
      <c r="A362" s="274" t="s">
        <v>565</v>
      </c>
      <c r="B362" s="272">
        <f t="shared" ref="B362:J362" si="23">SUM(B363:B378)</f>
        <v>292</v>
      </c>
      <c r="C362" s="272">
        <f t="shared" si="23"/>
        <v>189</v>
      </c>
      <c r="D362" s="272">
        <f t="shared" si="23"/>
        <v>481</v>
      </c>
      <c r="E362" s="273">
        <f t="shared" si="23"/>
        <v>24.34</v>
      </c>
      <c r="F362" s="273">
        <f t="shared" si="23"/>
        <v>48.68</v>
      </c>
      <c r="G362" s="273">
        <f t="shared" si="23"/>
        <v>15.76</v>
      </c>
      <c r="H362" s="273">
        <f t="shared" si="23"/>
        <v>31.52</v>
      </c>
      <c r="I362" s="273">
        <f t="shared" si="23"/>
        <v>20.07</v>
      </c>
      <c r="J362" s="273">
        <f t="shared" si="23"/>
        <v>40.14</v>
      </c>
      <c r="K362" s="272"/>
      <c r="L362" s="272"/>
      <c r="M362" s="272"/>
      <c r="N362" s="272"/>
      <c r="O362" s="272"/>
      <c r="P362" s="271"/>
    </row>
    <row r="363" spans="1:16" x14ac:dyDescent="0.5">
      <c r="A363" s="261" t="s">
        <v>561</v>
      </c>
      <c r="B363" s="259">
        <v>9</v>
      </c>
      <c r="C363" s="259">
        <v>6</v>
      </c>
      <c r="D363" s="259">
        <v>15</v>
      </c>
      <c r="E363" s="260">
        <v>0.75</v>
      </c>
      <c r="F363" s="260">
        <v>1.5</v>
      </c>
      <c r="G363" s="260">
        <v>0.5</v>
      </c>
      <c r="H363" s="260">
        <v>1</v>
      </c>
      <c r="I363" s="260">
        <v>0.63</v>
      </c>
      <c r="J363" s="260">
        <v>1.26</v>
      </c>
      <c r="K363" s="259"/>
      <c r="L363" s="259"/>
      <c r="M363" s="259"/>
      <c r="N363" s="259"/>
      <c r="O363" s="259"/>
      <c r="P363" s="258"/>
    </row>
    <row r="364" spans="1:16" x14ac:dyDescent="0.5">
      <c r="A364" s="261" t="s">
        <v>560</v>
      </c>
      <c r="B364" s="259"/>
      <c r="C364" s="259">
        <v>3</v>
      </c>
      <c r="D364" s="259">
        <v>3</v>
      </c>
      <c r="E364" s="260"/>
      <c r="F364" s="260"/>
      <c r="G364" s="260">
        <v>0.25</v>
      </c>
      <c r="H364" s="260">
        <v>0.5</v>
      </c>
      <c r="I364" s="260">
        <v>0.13</v>
      </c>
      <c r="J364" s="260">
        <v>0.26</v>
      </c>
      <c r="K364" s="259"/>
      <c r="L364" s="259"/>
      <c r="M364" s="259"/>
      <c r="N364" s="259"/>
      <c r="O364" s="259"/>
      <c r="P364" s="258"/>
    </row>
    <row r="365" spans="1:16" x14ac:dyDescent="0.5">
      <c r="A365" s="261" t="s">
        <v>559</v>
      </c>
      <c r="B365" s="259"/>
      <c r="C365" s="259">
        <v>3</v>
      </c>
      <c r="D365" s="259">
        <v>3</v>
      </c>
      <c r="E365" s="260"/>
      <c r="F365" s="260"/>
      <c r="G365" s="260">
        <v>0.25</v>
      </c>
      <c r="H365" s="260">
        <v>0.5</v>
      </c>
      <c r="I365" s="260">
        <v>0.13</v>
      </c>
      <c r="J365" s="260">
        <v>0.26</v>
      </c>
      <c r="K365" s="259"/>
      <c r="L365" s="259"/>
      <c r="M365" s="259"/>
      <c r="N365" s="259"/>
      <c r="O365" s="259"/>
      <c r="P365" s="258"/>
    </row>
    <row r="366" spans="1:16" x14ac:dyDescent="0.5">
      <c r="A366" s="261" t="s">
        <v>558</v>
      </c>
      <c r="B366" s="259">
        <v>3</v>
      </c>
      <c r="C366" s="259"/>
      <c r="D366" s="259">
        <v>3</v>
      </c>
      <c r="E366" s="260">
        <v>0.25</v>
      </c>
      <c r="F366" s="260">
        <v>0.5</v>
      </c>
      <c r="G366" s="260"/>
      <c r="H366" s="260"/>
      <c r="I366" s="260">
        <v>0.13</v>
      </c>
      <c r="J366" s="260">
        <v>0.26</v>
      </c>
      <c r="K366" s="259"/>
      <c r="L366" s="259"/>
      <c r="M366" s="259"/>
      <c r="N366" s="259"/>
      <c r="O366" s="259"/>
      <c r="P366" s="258"/>
    </row>
    <row r="367" spans="1:16" x14ac:dyDescent="0.5">
      <c r="A367" s="261" t="s">
        <v>557</v>
      </c>
      <c r="B367" s="259">
        <v>3</v>
      </c>
      <c r="C367" s="259"/>
      <c r="D367" s="259">
        <v>3</v>
      </c>
      <c r="E367" s="260">
        <v>0.25</v>
      </c>
      <c r="F367" s="260">
        <v>0.5</v>
      </c>
      <c r="G367" s="260"/>
      <c r="H367" s="260"/>
      <c r="I367" s="260">
        <v>0.13</v>
      </c>
      <c r="J367" s="260">
        <v>0.26</v>
      </c>
      <c r="K367" s="259"/>
      <c r="L367" s="259"/>
      <c r="M367" s="259"/>
      <c r="N367" s="259"/>
      <c r="O367" s="259"/>
      <c r="P367" s="258"/>
    </row>
    <row r="368" spans="1:16" x14ac:dyDescent="0.5">
      <c r="A368" s="261" t="s">
        <v>556</v>
      </c>
      <c r="B368" s="259">
        <v>3</v>
      </c>
      <c r="C368" s="259">
        <v>2</v>
      </c>
      <c r="D368" s="259">
        <v>5</v>
      </c>
      <c r="E368" s="260">
        <v>0.25</v>
      </c>
      <c r="F368" s="260">
        <v>0.5</v>
      </c>
      <c r="G368" s="260">
        <v>0.17</v>
      </c>
      <c r="H368" s="260">
        <v>0.34</v>
      </c>
      <c r="I368" s="260">
        <v>0.21</v>
      </c>
      <c r="J368" s="260">
        <v>0.42</v>
      </c>
      <c r="K368" s="259"/>
      <c r="L368" s="259"/>
      <c r="M368" s="259"/>
      <c r="N368" s="259"/>
      <c r="O368" s="259"/>
      <c r="P368" s="258"/>
    </row>
    <row r="369" spans="1:16" x14ac:dyDescent="0.5">
      <c r="A369" s="261" t="s">
        <v>555</v>
      </c>
      <c r="B369" s="259"/>
      <c r="C369" s="259">
        <v>3</v>
      </c>
      <c r="D369" s="259">
        <v>3</v>
      </c>
      <c r="E369" s="260"/>
      <c r="F369" s="260"/>
      <c r="G369" s="260">
        <v>0.25</v>
      </c>
      <c r="H369" s="260">
        <v>0.5</v>
      </c>
      <c r="I369" s="260">
        <v>0.13</v>
      </c>
      <c r="J369" s="260">
        <v>0.26</v>
      </c>
      <c r="K369" s="259"/>
      <c r="L369" s="259"/>
      <c r="M369" s="259"/>
      <c r="N369" s="259"/>
      <c r="O369" s="259"/>
      <c r="P369" s="258"/>
    </row>
    <row r="370" spans="1:16" x14ac:dyDescent="0.5">
      <c r="A370" s="261" t="s">
        <v>554</v>
      </c>
      <c r="B370" s="259">
        <v>14</v>
      </c>
      <c r="C370" s="259"/>
      <c r="D370" s="259">
        <v>14</v>
      </c>
      <c r="E370" s="260">
        <v>1.17</v>
      </c>
      <c r="F370" s="260">
        <v>2.34</v>
      </c>
      <c r="G370" s="260"/>
      <c r="H370" s="260"/>
      <c r="I370" s="260">
        <v>0.57999999999999996</v>
      </c>
      <c r="J370" s="260">
        <v>1.1599999999999999</v>
      </c>
      <c r="K370" s="259"/>
      <c r="L370" s="259"/>
      <c r="M370" s="259"/>
      <c r="N370" s="259"/>
      <c r="O370" s="259"/>
      <c r="P370" s="258"/>
    </row>
    <row r="371" spans="1:16" x14ac:dyDescent="0.5">
      <c r="A371" s="261" t="s">
        <v>553</v>
      </c>
      <c r="B371" s="259">
        <v>3</v>
      </c>
      <c r="C371" s="259">
        <v>14</v>
      </c>
      <c r="D371" s="259">
        <v>17</v>
      </c>
      <c r="E371" s="260">
        <v>0.25</v>
      </c>
      <c r="F371" s="260">
        <v>0.5</v>
      </c>
      <c r="G371" s="260">
        <v>1.17</v>
      </c>
      <c r="H371" s="260">
        <v>2.34</v>
      </c>
      <c r="I371" s="260">
        <v>0.71</v>
      </c>
      <c r="J371" s="260">
        <v>1.42</v>
      </c>
      <c r="K371" s="259"/>
      <c r="L371" s="259"/>
      <c r="M371" s="259"/>
      <c r="N371" s="259"/>
      <c r="O371" s="259"/>
      <c r="P371" s="258"/>
    </row>
    <row r="372" spans="1:16" x14ac:dyDescent="0.5">
      <c r="A372" s="261" t="s">
        <v>552</v>
      </c>
      <c r="B372" s="259"/>
      <c r="C372" s="259">
        <v>2</v>
      </c>
      <c r="D372" s="259">
        <v>2</v>
      </c>
      <c r="E372" s="260"/>
      <c r="F372" s="260"/>
      <c r="G372" s="260">
        <v>0.17</v>
      </c>
      <c r="H372" s="260">
        <v>0.34</v>
      </c>
      <c r="I372" s="260">
        <v>0.08</v>
      </c>
      <c r="J372" s="260">
        <v>0.16</v>
      </c>
      <c r="K372" s="259"/>
      <c r="L372" s="259"/>
      <c r="M372" s="259"/>
      <c r="N372" s="259"/>
      <c r="O372" s="259"/>
      <c r="P372" s="258"/>
    </row>
    <row r="373" spans="1:16" x14ac:dyDescent="0.5">
      <c r="A373" s="261" t="s">
        <v>551</v>
      </c>
      <c r="B373" s="259">
        <v>11</v>
      </c>
      <c r="C373" s="259"/>
      <c r="D373" s="259">
        <v>11</v>
      </c>
      <c r="E373" s="260">
        <v>0.92</v>
      </c>
      <c r="F373" s="260">
        <v>1.84</v>
      </c>
      <c r="G373" s="260"/>
      <c r="H373" s="260"/>
      <c r="I373" s="260">
        <v>0.46</v>
      </c>
      <c r="J373" s="260">
        <v>0.92</v>
      </c>
      <c r="K373" s="259"/>
      <c r="L373" s="259"/>
      <c r="M373" s="259"/>
      <c r="N373" s="259"/>
      <c r="O373" s="259"/>
      <c r="P373" s="258"/>
    </row>
    <row r="374" spans="1:16" x14ac:dyDescent="0.5">
      <c r="A374" s="261" t="s">
        <v>550</v>
      </c>
      <c r="B374" s="259">
        <v>12</v>
      </c>
      <c r="C374" s="259">
        <v>12</v>
      </c>
      <c r="D374" s="259">
        <v>24</v>
      </c>
      <c r="E374" s="260">
        <v>1</v>
      </c>
      <c r="F374" s="260">
        <v>2</v>
      </c>
      <c r="G374" s="260">
        <v>1</v>
      </c>
      <c r="H374" s="260">
        <v>2</v>
      </c>
      <c r="I374" s="260">
        <v>1</v>
      </c>
      <c r="J374" s="260">
        <v>2</v>
      </c>
      <c r="K374" s="259"/>
      <c r="L374" s="259"/>
      <c r="M374" s="259"/>
      <c r="N374" s="259"/>
      <c r="O374" s="259"/>
      <c r="P374" s="258"/>
    </row>
    <row r="375" spans="1:16" x14ac:dyDescent="0.5">
      <c r="A375" s="261" t="s">
        <v>549</v>
      </c>
      <c r="B375" s="259">
        <v>6</v>
      </c>
      <c r="C375" s="259">
        <v>12</v>
      </c>
      <c r="D375" s="259">
        <v>18</v>
      </c>
      <c r="E375" s="260">
        <v>0.5</v>
      </c>
      <c r="F375" s="260">
        <v>1</v>
      </c>
      <c r="G375" s="260">
        <v>1</v>
      </c>
      <c r="H375" s="260">
        <v>2</v>
      </c>
      <c r="I375" s="260">
        <v>0.75</v>
      </c>
      <c r="J375" s="260">
        <v>1.5</v>
      </c>
      <c r="K375" s="259"/>
      <c r="L375" s="259"/>
      <c r="M375" s="259"/>
      <c r="N375" s="259"/>
      <c r="O375" s="259"/>
      <c r="P375" s="258"/>
    </row>
    <row r="376" spans="1:16" x14ac:dyDescent="0.5">
      <c r="A376" s="261" t="s">
        <v>548</v>
      </c>
      <c r="B376" s="259">
        <v>96</v>
      </c>
      <c r="C376" s="259">
        <v>6</v>
      </c>
      <c r="D376" s="259">
        <v>102</v>
      </c>
      <c r="E376" s="260">
        <v>8</v>
      </c>
      <c r="F376" s="260">
        <v>16</v>
      </c>
      <c r="G376" s="260">
        <v>0.5</v>
      </c>
      <c r="H376" s="260">
        <v>1</v>
      </c>
      <c r="I376" s="260">
        <v>4.25</v>
      </c>
      <c r="J376" s="260">
        <v>8.5</v>
      </c>
      <c r="K376" s="259"/>
      <c r="L376" s="259"/>
      <c r="M376" s="259"/>
      <c r="N376" s="259"/>
      <c r="O376" s="259"/>
      <c r="P376" s="258"/>
    </row>
    <row r="377" spans="1:16" x14ac:dyDescent="0.5">
      <c r="A377" s="261" t="s">
        <v>547</v>
      </c>
      <c r="B377" s="259"/>
      <c r="C377" s="259">
        <v>90</v>
      </c>
      <c r="D377" s="259">
        <v>90</v>
      </c>
      <c r="E377" s="260"/>
      <c r="F377" s="260"/>
      <c r="G377" s="260">
        <v>7.5</v>
      </c>
      <c r="H377" s="260">
        <v>15</v>
      </c>
      <c r="I377" s="260">
        <v>3.75</v>
      </c>
      <c r="J377" s="260">
        <v>7.5</v>
      </c>
      <c r="K377" s="259"/>
      <c r="L377" s="259"/>
      <c r="M377" s="259"/>
      <c r="N377" s="259"/>
      <c r="O377" s="259"/>
      <c r="P377" s="258"/>
    </row>
    <row r="378" spans="1:16" x14ac:dyDescent="0.5">
      <c r="A378" s="261" t="s">
        <v>546</v>
      </c>
      <c r="B378" s="259">
        <v>132</v>
      </c>
      <c r="C378" s="259">
        <v>36</v>
      </c>
      <c r="D378" s="259">
        <v>168</v>
      </c>
      <c r="E378" s="260">
        <v>11</v>
      </c>
      <c r="F378" s="260">
        <v>22</v>
      </c>
      <c r="G378" s="260">
        <v>3</v>
      </c>
      <c r="H378" s="260">
        <v>6</v>
      </c>
      <c r="I378" s="260">
        <v>7</v>
      </c>
      <c r="J378" s="260">
        <v>14</v>
      </c>
      <c r="K378" s="259"/>
      <c r="L378" s="259"/>
      <c r="M378" s="259"/>
      <c r="N378" s="259"/>
      <c r="O378" s="259"/>
      <c r="P378" s="258"/>
    </row>
    <row r="379" spans="1:16" x14ac:dyDescent="0.5">
      <c r="A379" s="270" t="s">
        <v>545</v>
      </c>
      <c r="B379" s="268">
        <f t="shared" ref="B379:J379" si="24">SUM(B380)</f>
        <v>120</v>
      </c>
      <c r="C379" s="268">
        <f t="shared" si="24"/>
        <v>108</v>
      </c>
      <c r="D379" s="268">
        <f t="shared" si="24"/>
        <v>228</v>
      </c>
      <c r="E379" s="269">
        <f t="shared" si="24"/>
        <v>10</v>
      </c>
      <c r="F379" s="269">
        <f t="shared" si="24"/>
        <v>20</v>
      </c>
      <c r="G379" s="269">
        <f t="shared" si="24"/>
        <v>9</v>
      </c>
      <c r="H379" s="269">
        <f t="shared" si="24"/>
        <v>18</v>
      </c>
      <c r="I379" s="269">
        <f t="shared" si="24"/>
        <v>9.5</v>
      </c>
      <c r="J379" s="269">
        <f t="shared" si="24"/>
        <v>19</v>
      </c>
      <c r="K379" s="268"/>
      <c r="L379" s="268"/>
      <c r="M379" s="268"/>
      <c r="N379" s="268"/>
      <c r="O379" s="268"/>
      <c r="P379" s="267"/>
    </row>
    <row r="380" spans="1:16" x14ac:dyDescent="0.5">
      <c r="A380" s="261" t="s">
        <v>544</v>
      </c>
      <c r="B380" s="259">
        <v>120</v>
      </c>
      <c r="C380" s="259">
        <v>108</v>
      </c>
      <c r="D380" s="259">
        <v>228</v>
      </c>
      <c r="E380" s="260">
        <v>10</v>
      </c>
      <c r="F380" s="260">
        <v>20</v>
      </c>
      <c r="G380" s="260">
        <v>9</v>
      </c>
      <c r="H380" s="260">
        <v>18</v>
      </c>
      <c r="I380" s="260">
        <v>9.5</v>
      </c>
      <c r="J380" s="260">
        <v>19</v>
      </c>
      <c r="K380" s="259"/>
      <c r="L380" s="259"/>
      <c r="M380" s="259"/>
      <c r="N380" s="259"/>
      <c r="O380" s="259"/>
      <c r="P380" s="258"/>
    </row>
    <row r="381" spans="1:16" x14ac:dyDescent="0.5">
      <c r="A381" s="270" t="s">
        <v>543</v>
      </c>
      <c r="B381" s="268">
        <f t="shared" ref="B381:J381" si="25">SUM(B382:B387)</f>
        <v>13</v>
      </c>
      <c r="C381" s="268">
        <f t="shared" si="25"/>
        <v>56</v>
      </c>
      <c r="D381" s="268">
        <f t="shared" si="25"/>
        <v>69</v>
      </c>
      <c r="E381" s="269">
        <f t="shared" si="25"/>
        <v>1.08</v>
      </c>
      <c r="F381" s="269">
        <f t="shared" si="25"/>
        <v>2.16</v>
      </c>
      <c r="G381" s="269">
        <f t="shared" si="25"/>
        <v>4.66</v>
      </c>
      <c r="H381" s="269">
        <f t="shared" si="25"/>
        <v>9.32</v>
      </c>
      <c r="I381" s="269">
        <f t="shared" si="25"/>
        <v>2.87</v>
      </c>
      <c r="J381" s="269">
        <f t="shared" si="25"/>
        <v>5.74</v>
      </c>
      <c r="K381" s="268"/>
      <c r="L381" s="268"/>
      <c r="M381" s="268"/>
      <c r="N381" s="268"/>
      <c r="O381" s="268"/>
      <c r="P381" s="267"/>
    </row>
    <row r="382" spans="1:16" x14ac:dyDescent="0.5">
      <c r="A382" s="261" t="s">
        <v>542</v>
      </c>
      <c r="B382" s="259"/>
      <c r="C382" s="259">
        <v>1</v>
      </c>
      <c r="D382" s="259">
        <v>1</v>
      </c>
      <c r="E382" s="260"/>
      <c r="F382" s="260"/>
      <c r="G382" s="260">
        <v>0.08</v>
      </c>
      <c r="H382" s="260">
        <v>0.16</v>
      </c>
      <c r="I382" s="260">
        <v>0.04</v>
      </c>
      <c r="J382" s="260">
        <v>0.08</v>
      </c>
      <c r="K382" s="259"/>
      <c r="L382" s="259"/>
      <c r="M382" s="259"/>
      <c r="N382" s="259"/>
      <c r="O382" s="259"/>
      <c r="P382" s="258"/>
    </row>
    <row r="383" spans="1:16" x14ac:dyDescent="0.5">
      <c r="A383" s="261" t="s">
        <v>541</v>
      </c>
      <c r="B383" s="259">
        <v>1</v>
      </c>
      <c r="C383" s="259"/>
      <c r="D383" s="259">
        <v>1</v>
      </c>
      <c r="E383" s="260">
        <v>0.08</v>
      </c>
      <c r="F383" s="260">
        <v>0.16</v>
      </c>
      <c r="G383" s="260"/>
      <c r="H383" s="260"/>
      <c r="I383" s="260">
        <v>0.04</v>
      </c>
      <c r="J383" s="260">
        <v>0.08</v>
      </c>
      <c r="K383" s="259"/>
      <c r="L383" s="259"/>
      <c r="M383" s="259"/>
      <c r="N383" s="259"/>
      <c r="O383" s="259"/>
      <c r="P383" s="258"/>
    </row>
    <row r="384" spans="1:16" x14ac:dyDescent="0.5">
      <c r="A384" s="261" t="s">
        <v>540</v>
      </c>
      <c r="B384" s="259"/>
      <c r="C384" s="259">
        <v>1</v>
      </c>
      <c r="D384" s="259">
        <v>1</v>
      </c>
      <c r="E384" s="260"/>
      <c r="F384" s="260"/>
      <c r="G384" s="260">
        <v>0.08</v>
      </c>
      <c r="H384" s="260">
        <v>0.16</v>
      </c>
      <c r="I384" s="260">
        <v>0.04</v>
      </c>
      <c r="J384" s="260">
        <v>0.08</v>
      </c>
      <c r="K384" s="259"/>
      <c r="L384" s="259"/>
      <c r="M384" s="259"/>
      <c r="N384" s="259"/>
      <c r="O384" s="259"/>
      <c r="P384" s="258"/>
    </row>
    <row r="385" spans="1:16" x14ac:dyDescent="0.5">
      <c r="A385" s="261" t="s">
        <v>539</v>
      </c>
      <c r="B385" s="259"/>
      <c r="C385" s="259">
        <v>6</v>
      </c>
      <c r="D385" s="259">
        <v>6</v>
      </c>
      <c r="E385" s="260"/>
      <c r="F385" s="260"/>
      <c r="G385" s="260">
        <v>0.5</v>
      </c>
      <c r="H385" s="260">
        <v>1</v>
      </c>
      <c r="I385" s="260">
        <v>0.25</v>
      </c>
      <c r="J385" s="260">
        <v>0.5</v>
      </c>
      <c r="K385" s="259"/>
      <c r="L385" s="259"/>
      <c r="M385" s="259"/>
      <c r="N385" s="259"/>
      <c r="O385" s="259"/>
      <c r="P385" s="258"/>
    </row>
    <row r="386" spans="1:16" x14ac:dyDescent="0.5">
      <c r="A386" s="261" t="s">
        <v>538</v>
      </c>
      <c r="B386" s="259">
        <v>12</v>
      </c>
      <c r="C386" s="259">
        <v>12</v>
      </c>
      <c r="D386" s="259">
        <v>24</v>
      </c>
      <c r="E386" s="260">
        <v>1</v>
      </c>
      <c r="F386" s="260">
        <v>2</v>
      </c>
      <c r="G386" s="260">
        <v>1</v>
      </c>
      <c r="H386" s="260">
        <v>2</v>
      </c>
      <c r="I386" s="260">
        <v>1</v>
      </c>
      <c r="J386" s="260">
        <v>2</v>
      </c>
      <c r="K386" s="259"/>
      <c r="L386" s="259"/>
      <c r="M386" s="259"/>
      <c r="N386" s="259"/>
      <c r="O386" s="259"/>
      <c r="P386" s="258"/>
    </row>
    <row r="387" spans="1:16" x14ac:dyDescent="0.5">
      <c r="A387" s="261" t="s">
        <v>537</v>
      </c>
      <c r="B387" s="259"/>
      <c r="C387" s="259">
        <v>36</v>
      </c>
      <c r="D387" s="259">
        <v>36</v>
      </c>
      <c r="E387" s="260"/>
      <c r="F387" s="260"/>
      <c r="G387" s="260">
        <v>3</v>
      </c>
      <c r="H387" s="260">
        <v>6</v>
      </c>
      <c r="I387" s="260">
        <v>1.5</v>
      </c>
      <c r="J387" s="260">
        <v>3</v>
      </c>
      <c r="K387" s="259"/>
      <c r="L387" s="259"/>
      <c r="M387" s="259"/>
      <c r="N387" s="259"/>
      <c r="O387" s="259"/>
      <c r="P387" s="258"/>
    </row>
    <row r="388" spans="1:16" x14ac:dyDescent="0.5">
      <c r="A388" s="270" t="s">
        <v>536</v>
      </c>
      <c r="B388" s="268">
        <f t="shared" ref="B388:J388" si="26">SUM(B389:B396)</f>
        <v>27</v>
      </c>
      <c r="C388" s="268">
        <f t="shared" si="26"/>
        <v>17</v>
      </c>
      <c r="D388" s="268">
        <f t="shared" si="26"/>
        <v>44</v>
      </c>
      <c r="E388" s="269">
        <f t="shared" si="26"/>
        <v>2.25</v>
      </c>
      <c r="F388" s="269">
        <f t="shared" si="26"/>
        <v>4.5</v>
      </c>
      <c r="G388" s="269">
        <f t="shared" si="26"/>
        <v>1.41</v>
      </c>
      <c r="H388" s="269">
        <f t="shared" si="26"/>
        <v>2.82</v>
      </c>
      <c r="I388" s="269">
        <f t="shared" si="26"/>
        <v>1.85</v>
      </c>
      <c r="J388" s="269">
        <f t="shared" si="26"/>
        <v>3.7</v>
      </c>
      <c r="K388" s="268"/>
      <c r="L388" s="268"/>
      <c r="M388" s="268"/>
      <c r="N388" s="268"/>
      <c r="O388" s="268"/>
      <c r="P388" s="267"/>
    </row>
    <row r="389" spans="1:16" s="262" customFormat="1" x14ac:dyDescent="0.5">
      <c r="A389" s="266" t="s">
        <v>586</v>
      </c>
      <c r="B389" s="264">
        <v>1</v>
      </c>
      <c r="C389" s="264"/>
      <c r="D389" s="264">
        <v>1</v>
      </c>
      <c r="E389" s="265">
        <v>0.08</v>
      </c>
      <c r="F389" s="265">
        <v>0.16</v>
      </c>
      <c r="G389" s="265"/>
      <c r="H389" s="265"/>
      <c r="I389" s="265">
        <v>0.04</v>
      </c>
      <c r="J389" s="265">
        <v>0.08</v>
      </c>
      <c r="K389" s="264"/>
      <c r="L389" s="264"/>
      <c r="M389" s="264"/>
      <c r="N389" s="264"/>
      <c r="O389" s="264"/>
      <c r="P389" s="263"/>
    </row>
    <row r="390" spans="1:16" x14ac:dyDescent="0.5">
      <c r="A390" s="261" t="s">
        <v>535</v>
      </c>
      <c r="B390" s="259">
        <v>6</v>
      </c>
      <c r="C390" s="259">
        <v>3</v>
      </c>
      <c r="D390" s="259">
        <v>9</v>
      </c>
      <c r="E390" s="260">
        <v>0.5</v>
      </c>
      <c r="F390" s="260">
        <v>1</v>
      </c>
      <c r="G390" s="260">
        <v>0.25</v>
      </c>
      <c r="H390" s="260">
        <v>0.5</v>
      </c>
      <c r="I390" s="260">
        <v>0.38</v>
      </c>
      <c r="J390" s="260">
        <v>0.76</v>
      </c>
      <c r="K390" s="259"/>
      <c r="L390" s="259"/>
      <c r="M390" s="259"/>
      <c r="N390" s="259"/>
      <c r="O390" s="259"/>
      <c r="P390" s="258"/>
    </row>
    <row r="391" spans="1:16" x14ac:dyDescent="0.5">
      <c r="A391" s="261" t="s">
        <v>534</v>
      </c>
      <c r="B391" s="259"/>
      <c r="C391" s="259">
        <v>3</v>
      </c>
      <c r="D391" s="259">
        <v>3</v>
      </c>
      <c r="E391" s="260"/>
      <c r="F391" s="260"/>
      <c r="G391" s="260">
        <v>0.25</v>
      </c>
      <c r="H391" s="260">
        <v>0.5</v>
      </c>
      <c r="I391" s="260">
        <v>0.13</v>
      </c>
      <c r="J391" s="260">
        <v>0.26</v>
      </c>
      <c r="K391" s="259"/>
      <c r="L391" s="259"/>
      <c r="M391" s="259"/>
      <c r="N391" s="259"/>
      <c r="O391" s="259"/>
      <c r="P391" s="258"/>
    </row>
    <row r="392" spans="1:16" x14ac:dyDescent="0.5">
      <c r="A392" s="261" t="s">
        <v>533</v>
      </c>
      <c r="B392" s="259"/>
      <c r="C392" s="259">
        <v>3</v>
      </c>
      <c r="D392" s="259">
        <v>3</v>
      </c>
      <c r="E392" s="260"/>
      <c r="F392" s="260"/>
      <c r="G392" s="260">
        <v>0.25</v>
      </c>
      <c r="H392" s="260">
        <v>0.5</v>
      </c>
      <c r="I392" s="260">
        <v>0.13</v>
      </c>
      <c r="J392" s="260">
        <v>0.26</v>
      </c>
      <c r="K392" s="259"/>
      <c r="L392" s="259"/>
      <c r="M392" s="259"/>
      <c r="N392" s="259"/>
      <c r="O392" s="259"/>
      <c r="P392" s="258"/>
    </row>
    <row r="393" spans="1:16" x14ac:dyDescent="0.5">
      <c r="A393" s="261" t="s">
        <v>532</v>
      </c>
      <c r="B393" s="259">
        <v>2</v>
      </c>
      <c r="C393" s="259">
        <v>1</v>
      </c>
      <c r="D393" s="259">
        <v>3</v>
      </c>
      <c r="E393" s="260">
        <v>0.17</v>
      </c>
      <c r="F393" s="260">
        <v>0.34</v>
      </c>
      <c r="G393" s="260">
        <v>0.08</v>
      </c>
      <c r="H393" s="260">
        <v>0.16</v>
      </c>
      <c r="I393" s="260">
        <v>0.13</v>
      </c>
      <c r="J393" s="260">
        <v>0.26</v>
      </c>
      <c r="K393" s="259"/>
      <c r="L393" s="259"/>
      <c r="M393" s="259"/>
      <c r="N393" s="259"/>
      <c r="O393" s="259"/>
      <c r="P393" s="258"/>
    </row>
    <row r="394" spans="1:16" x14ac:dyDescent="0.5">
      <c r="A394" s="261" t="s">
        <v>531</v>
      </c>
      <c r="B394" s="259"/>
      <c r="C394" s="259">
        <v>1</v>
      </c>
      <c r="D394" s="259">
        <v>1</v>
      </c>
      <c r="E394" s="260"/>
      <c r="F394" s="260"/>
      <c r="G394" s="260">
        <v>0.08</v>
      </c>
      <c r="H394" s="260">
        <v>0.16</v>
      </c>
      <c r="I394" s="260">
        <v>0.04</v>
      </c>
      <c r="J394" s="260">
        <v>0.08</v>
      </c>
      <c r="K394" s="259"/>
      <c r="L394" s="259"/>
      <c r="M394" s="259"/>
      <c r="N394" s="259"/>
      <c r="O394" s="259"/>
      <c r="P394" s="258"/>
    </row>
    <row r="395" spans="1:16" x14ac:dyDescent="0.5">
      <c r="A395" s="261" t="s">
        <v>530</v>
      </c>
      <c r="B395" s="259">
        <v>6</v>
      </c>
      <c r="C395" s="259"/>
      <c r="D395" s="259">
        <v>6</v>
      </c>
      <c r="E395" s="260">
        <v>0.5</v>
      </c>
      <c r="F395" s="260">
        <v>1</v>
      </c>
      <c r="G395" s="260"/>
      <c r="H395" s="260"/>
      <c r="I395" s="260">
        <v>0.25</v>
      </c>
      <c r="J395" s="260">
        <v>0.5</v>
      </c>
      <c r="K395" s="259"/>
      <c r="L395" s="259"/>
      <c r="M395" s="259"/>
      <c r="N395" s="259"/>
      <c r="O395" s="259"/>
      <c r="P395" s="258"/>
    </row>
    <row r="396" spans="1:16" x14ac:dyDescent="0.5">
      <c r="A396" s="261" t="s">
        <v>529</v>
      </c>
      <c r="B396" s="259">
        <v>12</v>
      </c>
      <c r="C396" s="259">
        <v>6</v>
      </c>
      <c r="D396" s="259">
        <v>18</v>
      </c>
      <c r="E396" s="260">
        <v>1</v>
      </c>
      <c r="F396" s="260">
        <v>2</v>
      </c>
      <c r="G396" s="260">
        <v>0.5</v>
      </c>
      <c r="H396" s="260">
        <v>1</v>
      </c>
      <c r="I396" s="260">
        <v>0.75</v>
      </c>
      <c r="J396" s="260">
        <v>1.5</v>
      </c>
      <c r="K396" s="259"/>
      <c r="L396" s="259"/>
      <c r="M396" s="259"/>
      <c r="N396" s="259"/>
      <c r="O396" s="259"/>
      <c r="P396" s="258"/>
    </row>
    <row r="397" spans="1:16" x14ac:dyDescent="0.5">
      <c r="A397" s="261"/>
      <c r="B397" s="259"/>
      <c r="C397" s="259"/>
      <c r="D397" s="259"/>
      <c r="E397" s="260"/>
      <c r="F397" s="260"/>
      <c r="G397" s="260"/>
      <c r="H397" s="260"/>
      <c r="I397" s="260"/>
      <c r="J397" s="260"/>
      <c r="K397" s="259"/>
      <c r="L397" s="259"/>
      <c r="M397" s="259"/>
      <c r="N397" s="259"/>
      <c r="O397" s="259"/>
      <c r="P397" s="258"/>
    </row>
    <row r="398" spans="1:16" x14ac:dyDescent="0.5">
      <c r="A398" s="261"/>
      <c r="B398" s="259"/>
      <c r="C398" s="259"/>
      <c r="D398" s="259"/>
      <c r="E398" s="260"/>
      <c r="F398" s="260"/>
      <c r="G398" s="260"/>
      <c r="H398" s="260"/>
      <c r="I398" s="260"/>
      <c r="J398" s="260"/>
      <c r="K398" s="259"/>
      <c r="L398" s="259"/>
      <c r="M398" s="259"/>
      <c r="N398" s="259"/>
      <c r="O398" s="259"/>
      <c r="P398" s="258"/>
    </row>
    <row r="399" spans="1:16" x14ac:dyDescent="0.5">
      <c r="A399" s="270" t="s">
        <v>528</v>
      </c>
      <c r="B399" s="268">
        <f t="shared" ref="B399:J399" si="27">SUM(B400:B409)</f>
        <v>57</v>
      </c>
      <c r="C399" s="268">
        <f t="shared" si="27"/>
        <v>53</v>
      </c>
      <c r="D399" s="268">
        <f t="shared" si="27"/>
        <v>110</v>
      </c>
      <c r="E399" s="269">
        <f t="shared" si="27"/>
        <v>3.36</v>
      </c>
      <c r="F399" s="269">
        <f t="shared" si="27"/>
        <v>3.94</v>
      </c>
      <c r="G399" s="269">
        <f t="shared" si="27"/>
        <v>3.63</v>
      </c>
      <c r="H399" s="269">
        <f t="shared" si="27"/>
        <v>5.71</v>
      </c>
      <c r="I399" s="269">
        <f t="shared" si="27"/>
        <v>3.5</v>
      </c>
      <c r="J399" s="269">
        <f t="shared" si="27"/>
        <v>4.83</v>
      </c>
      <c r="K399" s="268"/>
      <c r="L399" s="268"/>
      <c r="M399" s="268"/>
      <c r="N399" s="268"/>
      <c r="O399" s="268"/>
      <c r="P399" s="267"/>
    </row>
    <row r="400" spans="1:16" s="262" customFormat="1" x14ac:dyDescent="0.5">
      <c r="A400" s="266" t="s">
        <v>683</v>
      </c>
      <c r="B400" s="264">
        <v>15</v>
      </c>
      <c r="C400" s="264"/>
      <c r="D400" s="264">
        <v>15</v>
      </c>
      <c r="E400" s="265">
        <v>0.83</v>
      </c>
      <c r="F400" s="265">
        <v>0.83</v>
      </c>
      <c r="G400" s="265"/>
      <c r="H400" s="265"/>
      <c r="I400" s="265">
        <v>0.42</v>
      </c>
      <c r="J400" s="265">
        <v>0.42</v>
      </c>
      <c r="K400" s="264"/>
      <c r="L400" s="264"/>
      <c r="M400" s="264"/>
      <c r="N400" s="264"/>
      <c r="O400" s="264"/>
      <c r="P400" s="263"/>
    </row>
    <row r="401" spans="1:16" s="262" customFormat="1" x14ac:dyDescent="0.5">
      <c r="A401" s="266" t="s">
        <v>682</v>
      </c>
      <c r="B401" s="264">
        <v>5</v>
      </c>
      <c r="C401" s="264"/>
      <c r="D401" s="264">
        <v>5</v>
      </c>
      <c r="E401" s="265">
        <v>0.28000000000000003</v>
      </c>
      <c r="F401" s="265">
        <v>0.28000000000000003</v>
      </c>
      <c r="G401" s="265"/>
      <c r="H401" s="265"/>
      <c r="I401" s="265">
        <v>0.14000000000000001</v>
      </c>
      <c r="J401" s="265">
        <v>0.14000000000000001</v>
      </c>
      <c r="K401" s="264"/>
      <c r="L401" s="264"/>
      <c r="M401" s="264"/>
      <c r="N401" s="264"/>
      <c r="O401" s="264"/>
      <c r="P401" s="263"/>
    </row>
    <row r="402" spans="1:16" s="262" customFormat="1" x14ac:dyDescent="0.5">
      <c r="A402" s="266" t="s">
        <v>681</v>
      </c>
      <c r="B402" s="264"/>
      <c r="C402" s="264">
        <v>4</v>
      </c>
      <c r="D402" s="264">
        <v>4</v>
      </c>
      <c r="E402" s="265"/>
      <c r="F402" s="265"/>
      <c r="G402" s="265">
        <v>0.22</v>
      </c>
      <c r="H402" s="265">
        <v>0.22</v>
      </c>
      <c r="I402" s="265">
        <v>0.11</v>
      </c>
      <c r="J402" s="265">
        <v>0.11</v>
      </c>
      <c r="K402" s="264"/>
      <c r="L402" s="264"/>
      <c r="M402" s="264"/>
      <c r="N402" s="264"/>
      <c r="O402" s="264"/>
      <c r="P402" s="263"/>
    </row>
    <row r="403" spans="1:16" s="262" customFormat="1" x14ac:dyDescent="0.5">
      <c r="A403" s="266" t="s">
        <v>680</v>
      </c>
      <c r="B403" s="264">
        <v>30</v>
      </c>
      <c r="C403" s="264"/>
      <c r="D403" s="264">
        <v>30</v>
      </c>
      <c r="E403" s="265">
        <v>1.67</v>
      </c>
      <c r="F403" s="265">
        <v>1.67</v>
      </c>
      <c r="G403" s="265"/>
      <c r="H403" s="265"/>
      <c r="I403" s="265">
        <v>0.83</v>
      </c>
      <c r="J403" s="265">
        <v>0.83</v>
      </c>
      <c r="K403" s="264"/>
      <c r="L403" s="264"/>
      <c r="M403" s="264"/>
      <c r="N403" s="264"/>
      <c r="O403" s="264"/>
      <c r="P403" s="263"/>
    </row>
    <row r="404" spans="1:16" s="262" customFormat="1" x14ac:dyDescent="0.5">
      <c r="A404" s="266" t="s">
        <v>679</v>
      </c>
      <c r="B404" s="264"/>
      <c r="C404" s="264">
        <v>24</v>
      </c>
      <c r="D404" s="264">
        <v>24</v>
      </c>
      <c r="E404" s="265"/>
      <c r="F404" s="265"/>
      <c r="G404" s="265">
        <v>1.33</v>
      </c>
      <c r="H404" s="265">
        <v>1.33</v>
      </c>
      <c r="I404" s="265">
        <v>0.67</v>
      </c>
      <c r="J404" s="265">
        <v>0.67</v>
      </c>
      <c r="K404" s="264"/>
      <c r="L404" s="264"/>
      <c r="M404" s="264"/>
      <c r="N404" s="264"/>
      <c r="O404" s="264"/>
      <c r="P404" s="263"/>
    </row>
    <row r="405" spans="1:16" x14ac:dyDescent="0.5">
      <c r="A405" s="261" t="s">
        <v>527</v>
      </c>
      <c r="B405" s="259">
        <v>1</v>
      </c>
      <c r="C405" s="259"/>
      <c r="D405" s="259">
        <v>1</v>
      </c>
      <c r="E405" s="260">
        <v>0.08</v>
      </c>
      <c r="F405" s="260">
        <v>0.16</v>
      </c>
      <c r="G405" s="260"/>
      <c r="H405" s="260"/>
      <c r="I405" s="260">
        <v>0.04</v>
      </c>
      <c r="J405" s="260">
        <v>0.08</v>
      </c>
      <c r="K405" s="259"/>
      <c r="L405" s="259"/>
      <c r="M405" s="259"/>
      <c r="N405" s="259"/>
      <c r="O405" s="259"/>
      <c r="P405" s="258"/>
    </row>
    <row r="406" spans="1:16" x14ac:dyDescent="0.5">
      <c r="A406" s="261" t="s">
        <v>526</v>
      </c>
      <c r="B406" s="259"/>
      <c r="C406" s="259">
        <v>1</v>
      </c>
      <c r="D406" s="259">
        <v>1</v>
      </c>
      <c r="E406" s="260"/>
      <c r="F406" s="260"/>
      <c r="G406" s="260">
        <v>0.08</v>
      </c>
      <c r="H406" s="260">
        <v>0.16</v>
      </c>
      <c r="I406" s="260">
        <v>0.04</v>
      </c>
      <c r="J406" s="260">
        <v>0.08</v>
      </c>
      <c r="K406" s="259"/>
      <c r="L406" s="259"/>
      <c r="M406" s="259"/>
      <c r="N406" s="259"/>
      <c r="O406" s="259"/>
      <c r="P406" s="258"/>
    </row>
    <row r="407" spans="1:16" x14ac:dyDescent="0.5">
      <c r="A407" s="261" t="s">
        <v>525</v>
      </c>
      <c r="B407" s="259">
        <v>6</v>
      </c>
      <c r="C407" s="259"/>
      <c r="D407" s="259">
        <v>6</v>
      </c>
      <c r="E407" s="260">
        <v>0.5</v>
      </c>
      <c r="F407" s="260">
        <v>1</v>
      </c>
      <c r="G407" s="260"/>
      <c r="H407" s="260"/>
      <c r="I407" s="260">
        <v>0.25</v>
      </c>
      <c r="J407" s="260">
        <v>0.5</v>
      </c>
      <c r="K407" s="259"/>
      <c r="L407" s="259"/>
      <c r="M407" s="259"/>
      <c r="N407" s="259"/>
      <c r="O407" s="259"/>
      <c r="P407" s="258"/>
    </row>
    <row r="408" spans="1:16" x14ac:dyDescent="0.5">
      <c r="A408" s="261" t="s">
        <v>524</v>
      </c>
      <c r="B408" s="259"/>
      <c r="C408" s="259">
        <v>12</v>
      </c>
      <c r="D408" s="259">
        <v>12</v>
      </c>
      <c r="E408" s="260"/>
      <c r="F408" s="260"/>
      <c r="G408" s="260">
        <v>1</v>
      </c>
      <c r="H408" s="260">
        <v>2</v>
      </c>
      <c r="I408" s="260">
        <v>0.5</v>
      </c>
      <c r="J408" s="260">
        <v>1</v>
      </c>
      <c r="K408" s="259"/>
      <c r="L408" s="259"/>
      <c r="M408" s="259"/>
      <c r="N408" s="259"/>
      <c r="O408" s="259"/>
      <c r="P408" s="258"/>
    </row>
    <row r="409" spans="1:16" x14ac:dyDescent="0.5">
      <c r="A409" s="261" t="s">
        <v>523</v>
      </c>
      <c r="B409" s="259"/>
      <c r="C409" s="259">
        <v>12</v>
      </c>
      <c r="D409" s="259">
        <v>12</v>
      </c>
      <c r="E409" s="260"/>
      <c r="F409" s="260"/>
      <c r="G409" s="260">
        <v>1</v>
      </c>
      <c r="H409" s="260">
        <v>2</v>
      </c>
      <c r="I409" s="260">
        <v>0.5</v>
      </c>
      <c r="J409" s="260">
        <v>1</v>
      </c>
      <c r="K409" s="259"/>
      <c r="L409" s="259"/>
      <c r="M409" s="259"/>
      <c r="N409" s="259"/>
      <c r="O409" s="259"/>
      <c r="P409" s="258"/>
    </row>
  </sheetData>
  <mergeCells count="12">
    <mergeCell ref="G3:H3"/>
    <mergeCell ref="I3:J3"/>
    <mergeCell ref="A1:P1"/>
    <mergeCell ref="A2:A4"/>
    <mergeCell ref="B2:D2"/>
    <mergeCell ref="E2:J2"/>
    <mergeCell ref="K2:K4"/>
    <mergeCell ref="L2:N3"/>
    <mergeCell ref="O2:O4"/>
    <mergeCell ref="P2:P4"/>
    <mergeCell ref="B3:D3"/>
    <mergeCell ref="E3:F3"/>
  </mergeCells>
  <pageMargins left="0.39370078740157483" right="0.31496062992125984" top="0.32" bottom="0.24" header="0.19685039370078741" footer="0.17"/>
  <pageSetup paperSize="8" scale="9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12"/>
  <sheetViews>
    <sheetView showGridLines="0" workbookViewId="0">
      <pane ySplit="6" topLeftCell="A7" activePane="bottomLeft" state="frozen"/>
      <selection pane="bottomLeft" activeCell="D12" sqref="D12"/>
    </sheetView>
  </sheetViews>
  <sheetFormatPr defaultColWidth="9" defaultRowHeight="23.25" x14ac:dyDescent="0.2"/>
  <cols>
    <col min="1" max="1" width="63.125" style="48" bestFit="1" customWidth="1"/>
    <col min="2" max="3" width="7.125" style="16" bestFit="1" customWidth="1"/>
    <col min="4" max="4" width="6.875" style="16" bestFit="1" customWidth="1"/>
    <col min="5" max="5" width="8.375" style="16" bestFit="1" customWidth="1"/>
    <col min="6" max="6" width="15.25" style="16" bestFit="1" customWidth="1"/>
    <col min="7" max="7" width="8.375" style="16" bestFit="1" customWidth="1"/>
    <col min="8" max="8" width="15.25" style="16" bestFit="1" customWidth="1"/>
    <col min="9" max="9" width="8.375" style="16" bestFit="1" customWidth="1"/>
    <col min="10" max="10" width="15.25" style="16" bestFit="1" customWidth="1"/>
    <col min="11" max="11" width="12.125" style="46" customWidth="1"/>
    <col min="12" max="12" width="7.375" style="16" bestFit="1" customWidth="1"/>
    <col min="13" max="13" width="7.125" style="16" bestFit="1" customWidth="1"/>
    <col min="14" max="14" width="7.375" style="16" bestFit="1" customWidth="1"/>
    <col min="15" max="15" width="11.625" style="16" customWidth="1"/>
    <col min="16" max="16" width="8" style="16" hidden="1" customWidth="1"/>
    <col min="17" max="17" width="11.25" style="16" hidden="1" customWidth="1"/>
    <col min="18" max="18" width="9.75" style="16" bestFit="1" customWidth="1"/>
    <col min="19" max="16384" width="9" style="16"/>
  </cols>
  <sheetData>
    <row r="1" spans="1:18" ht="29.25" x14ac:dyDescent="0.2">
      <c r="A1" s="168" t="s">
        <v>2873</v>
      </c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380" t="s">
        <v>4</v>
      </c>
      <c r="L2" s="384" t="s">
        <v>5</v>
      </c>
      <c r="M2" s="385"/>
      <c r="N2" s="386"/>
      <c r="O2" s="390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380"/>
      <c r="L3" s="387"/>
      <c r="M3" s="388"/>
      <c r="N3" s="389"/>
      <c r="O3" s="390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381"/>
      <c r="L4" s="20" t="s">
        <v>10</v>
      </c>
      <c r="M4" s="20" t="s">
        <v>11</v>
      </c>
      <c r="N4" s="20" t="s">
        <v>12</v>
      </c>
      <c r="O4" s="391"/>
      <c r="P4" s="393"/>
      <c r="Q4" s="393"/>
      <c r="R4" s="393"/>
    </row>
    <row r="5" spans="1:18" s="49" customFormat="1" ht="26.25" x14ac:dyDescent="0.2">
      <c r="A5" s="75" t="s">
        <v>1896</v>
      </c>
      <c r="B5" s="76"/>
      <c r="C5" s="76"/>
      <c r="D5" s="76"/>
      <c r="E5" s="77"/>
      <c r="F5" s="77"/>
      <c r="G5" s="77"/>
      <c r="H5" s="77"/>
      <c r="I5" s="77"/>
      <c r="J5" s="77"/>
      <c r="K5" s="61">
        <v>18</v>
      </c>
      <c r="L5" s="78"/>
      <c r="M5" s="78"/>
      <c r="N5" s="78"/>
      <c r="O5" s="79"/>
      <c r="P5" s="79"/>
      <c r="Q5" s="79"/>
      <c r="R5" s="79"/>
    </row>
    <row r="6" spans="1:18" s="49" customFormat="1" ht="26.25" x14ac:dyDescent="0.2">
      <c r="A6" s="67" t="s">
        <v>880</v>
      </c>
      <c r="B6" s="85">
        <v>4712</v>
      </c>
      <c r="C6" s="85">
        <v>5158</v>
      </c>
      <c r="D6" s="85">
        <v>9870</v>
      </c>
      <c r="E6" s="86"/>
      <c r="F6" s="86">
        <v>280.62</v>
      </c>
      <c r="G6" s="86"/>
      <c r="H6" s="86">
        <v>307.86</v>
      </c>
      <c r="I6" s="86"/>
      <c r="J6" s="86">
        <v>294.32</v>
      </c>
      <c r="K6" s="68">
        <v>18</v>
      </c>
      <c r="L6" s="86">
        <v>15.59</v>
      </c>
      <c r="M6" s="86">
        <v>17.100000000000001</v>
      </c>
      <c r="N6" s="86">
        <v>16.350000000000001</v>
      </c>
      <c r="O6" s="86">
        <v>20</v>
      </c>
      <c r="P6" s="86">
        <v>-18.25</v>
      </c>
      <c r="Q6" s="86">
        <v>5</v>
      </c>
      <c r="R6" s="87">
        <v>5.5555555555555552E-2</v>
      </c>
    </row>
    <row r="7" spans="1:18" s="17" customFormat="1" x14ac:dyDescent="0.2">
      <c r="A7" s="65" t="s">
        <v>17</v>
      </c>
      <c r="B7" s="101">
        <v>4542</v>
      </c>
      <c r="C7" s="101">
        <v>5032</v>
      </c>
      <c r="D7" s="101">
        <v>9574</v>
      </c>
      <c r="E7" s="102">
        <v>252.3</v>
      </c>
      <c r="F7" s="102">
        <v>252.3</v>
      </c>
      <c r="G7" s="102">
        <v>279.54000000000002</v>
      </c>
      <c r="H7" s="102">
        <v>279.54000000000002</v>
      </c>
      <c r="I7" s="102">
        <v>266</v>
      </c>
      <c r="J7" s="102">
        <v>266</v>
      </c>
      <c r="K7" s="103"/>
      <c r="L7" s="102"/>
      <c r="M7" s="102"/>
      <c r="N7" s="102"/>
      <c r="O7" s="102"/>
      <c r="P7" s="102"/>
      <c r="Q7" s="102"/>
      <c r="R7" s="102"/>
    </row>
    <row r="8" spans="1:18" x14ac:dyDescent="0.2">
      <c r="A8" s="64" t="s">
        <v>2556</v>
      </c>
      <c r="B8" s="69">
        <v>2144</v>
      </c>
      <c r="C8" s="69">
        <v>2439</v>
      </c>
      <c r="D8" s="69">
        <v>4583</v>
      </c>
      <c r="E8" s="70">
        <v>119.11</v>
      </c>
      <c r="F8" s="70">
        <v>119.11</v>
      </c>
      <c r="G8" s="70">
        <v>135.49</v>
      </c>
      <c r="H8" s="70">
        <v>135.49</v>
      </c>
      <c r="I8" s="70">
        <v>127.32</v>
      </c>
      <c r="J8" s="70">
        <v>127.32</v>
      </c>
      <c r="K8" s="52"/>
      <c r="L8" s="72"/>
      <c r="M8" s="72"/>
      <c r="N8" s="72"/>
      <c r="O8" s="73"/>
      <c r="P8" s="73"/>
      <c r="Q8" s="73"/>
      <c r="R8" s="73"/>
    </row>
    <row r="9" spans="1:18" x14ac:dyDescent="0.2">
      <c r="A9" s="47" t="s">
        <v>2640</v>
      </c>
      <c r="B9" s="45"/>
      <c r="C9" s="45">
        <v>15</v>
      </c>
      <c r="D9" s="45">
        <v>15</v>
      </c>
      <c r="E9" s="44"/>
      <c r="F9" s="44"/>
      <c r="G9" s="44">
        <v>0.83</v>
      </c>
      <c r="H9" s="44">
        <v>0.83</v>
      </c>
      <c r="I9" s="44">
        <v>0.42</v>
      </c>
      <c r="J9" s="44">
        <v>0.42</v>
      </c>
      <c r="K9" s="35"/>
      <c r="L9" s="42"/>
      <c r="M9" s="42"/>
      <c r="N9" s="42"/>
      <c r="O9" s="43"/>
      <c r="P9" s="43"/>
      <c r="Q9" s="43"/>
      <c r="R9" s="43"/>
    </row>
    <row r="10" spans="1:18" x14ac:dyDescent="0.2">
      <c r="A10" s="47" t="s">
        <v>2639</v>
      </c>
      <c r="B10" s="45"/>
      <c r="C10" s="45">
        <v>123</v>
      </c>
      <c r="D10" s="45">
        <v>123</v>
      </c>
      <c r="E10" s="44"/>
      <c r="F10" s="44"/>
      <c r="G10" s="44">
        <v>6.83</v>
      </c>
      <c r="H10" s="44">
        <v>6.83</v>
      </c>
      <c r="I10" s="44">
        <v>3.42</v>
      </c>
      <c r="J10" s="44">
        <v>3.42</v>
      </c>
      <c r="K10" s="35"/>
      <c r="L10" s="42"/>
      <c r="M10" s="42"/>
      <c r="N10" s="42"/>
      <c r="O10" s="43"/>
      <c r="P10" s="43"/>
      <c r="Q10" s="43"/>
      <c r="R10" s="43"/>
    </row>
    <row r="11" spans="1:18" x14ac:dyDescent="0.2">
      <c r="A11" s="47" t="s">
        <v>2638</v>
      </c>
      <c r="B11" s="45">
        <v>42</v>
      </c>
      <c r="C11" s="45"/>
      <c r="D11" s="45">
        <v>42</v>
      </c>
      <c r="E11" s="44">
        <v>2.33</v>
      </c>
      <c r="F11" s="44">
        <v>2.33</v>
      </c>
      <c r="G11" s="44"/>
      <c r="H11" s="44"/>
      <c r="I11" s="44">
        <v>1.17</v>
      </c>
      <c r="J11" s="44">
        <v>1.17</v>
      </c>
      <c r="K11" s="35"/>
      <c r="L11" s="42"/>
      <c r="M11" s="42"/>
      <c r="N11" s="42"/>
      <c r="O11" s="43"/>
      <c r="P11" s="43"/>
      <c r="Q11" s="43"/>
      <c r="R11" s="43"/>
    </row>
    <row r="12" spans="1:18" x14ac:dyDescent="0.2">
      <c r="A12" s="47" t="s">
        <v>2637</v>
      </c>
      <c r="B12" s="40">
        <v>1026</v>
      </c>
      <c r="C12" s="40">
        <v>1038</v>
      </c>
      <c r="D12" s="40">
        <v>2064</v>
      </c>
      <c r="E12" s="44">
        <v>57</v>
      </c>
      <c r="F12" s="44">
        <v>57</v>
      </c>
      <c r="G12" s="44">
        <v>57.67</v>
      </c>
      <c r="H12" s="44">
        <v>57.67</v>
      </c>
      <c r="I12" s="44">
        <v>57.33</v>
      </c>
      <c r="J12" s="44">
        <v>57.33</v>
      </c>
      <c r="K12" s="35"/>
      <c r="L12" s="42"/>
      <c r="M12" s="42"/>
      <c r="N12" s="42"/>
      <c r="O12" s="43"/>
      <c r="P12" s="43"/>
      <c r="Q12" s="43"/>
      <c r="R12" s="43"/>
    </row>
    <row r="13" spans="1:18" x14ac:dyDescent="0.2">
      <c r="A13" s="47" t="s">
        <v>2636</v>
      </c>
      <c r="B13" s="45">
        <v>3</v>
      </c>
      <c r="C13" s="45"/>
      <c r="D13" s="45">
        <v>3</v>
      </c>
      <c r="E13" s="44">
        <v>0.17</v>
      </c>
      <c r="F13" s="44">
        <v>0.17</v>
      </c>
      <c r="G13" s="44"/>
      <c r="H13" s="44"/>
      <c r="I13" s="44">
        <v>0.08</v>
      </c>
      <c r="J13" s="44">
        <v>0.08</v>
      </c>
      <c r="K13" s="35"/>
      <c r="L13" s="42"/>
      <c r="M13" s="42"/>
      <c r="N13" s="42"/>
      <c r="O13" s="43"/>
      <c r="P13" s="43"/>
      <c r="Q13" s="43"/>
      <c r="R13" s="43"/>
    </row>
    <row r="14" spans="1:18" x14ac:dyDescent="0.2">
      <c r="A14" s="47" t="s">
        <v>2635</v>
      </c>
      <c r="B14" s="45"/>
      <c r="C14" s="45">
        <v>123</v>
      </c>
      <c r="D14" s="45">
        <v>123</v>
      </c>
      <c r="E14" s="44"/>
      <c r="F14" s="44"/>
      <c r="G14" s="44">
        <v>6.83</v>
      </c>
      <c r="H14" s="44">
        <v>6.83</v>
      </c>
      <c r="I14" s="44">
        <v>3.42</v>
      </c>
      <c r="J14" s="44">
        <v>3.42</v>
      </c>
      <c r="K14" s="35"/>
      <c r="L14" s="42"/>
      <c r="M14" s="42"/>
      <c r="N14" s="42"/>
      <c r="O14" s="43"/>
      <c r="P14" s="43"/>
      <c r="Q14" s="43"/>
      <c r="R14" s="43"/>
    </row>
    <row r="15" spans="1:18" x14ac:dyDescent="0.2">
      <c r="A15" s="47" t="s">
        <v>2634</v>
      </c>
      <c r="B15" s="45">
        <v>120</v>
      </c>
      <c r="C15" s="45">
        <v>3</v>
      </c>
      <c r="D15" s="45">
        <v>123</v>
      </c>
      <c r="E15" s="44">
        <v>6.67</v>
      </c>
      <c r="F15" s="44">
        <v>6.67</v>
      </c>
      <c r="G15" s="44">
        <v>0.17</v>
      </c>
      <c r="H15" s="44">
        <v>0.17</v>
      </c>
      <c r="I15" s="44">
        <v>3.42</v>
      </c>
      <c r="J15" s="44">
        <v>3.42</v>
      </c>
      <c r="K15" s="35"/>
      <c r="L15" s="42"/>
      <c r="M15" s="42"/>
      <c r="N15" s="42"/>
      <c r="O15" s="43"/>
      <c r="P15" s="43"/>
      <c r="Q15" s="43"/>
      <c r="R15" s="43"/>
    </row>
    <row r="16" spans="1:18" x14ac:dyDescent="0.2">
      <c r="A16" s="47" t="s">
        <v>2633</v>
      </c>
      <c r="B16" s="45">
        <v>87</v>
      </c>
      <c r="C16" s="45"/>
      <c r="D16" s="45">
        <v>87</v>
      </c>
      <c r="E16" s="44">
        <v>4.83</v>
      </c>
      <c r="F16" s="44">
        <v>4.83</v>
      </c>
      <c r="G16" s="44"/>
      <c r="H16" s="44"/>
      <c r="I16" s="44">
        <v>2.42</v>
      </c>
      <c r="J16" s="44">
        <v>2.42</v>
      </c>
      <c r="K16" s="35"/>
      <c r="L16" s="42"/>
      <c r="M16" s="42"/>
      <c r="N16" s="42"/>
      <c r="O16" s="43"/>
      <c r="P16" s="43"/>
      <c r="Q16" s="43"/>
      <c r="R16" s="43"/>
    </row>
    <row r="17" spans="1:18" x14ac:dyDescent="0.2">
      <c r="A17" s="47" t="s">
        <v>2632</v>
      </c>
      <c r="B17" s="45">
        <v>20</v>
      </c>
      <c r="C17" s="45"/>
      <c r="D17" s="45">
        <v>20</v>
      </c>
      <c r="E17" s="44">
        <v>1.1100000000000001</v>
      </c>
      <c r="F17" s="44">
        <v>1.1100000000000001</v>
      </c>
      <c r="G17" s="44"/>
      <c r="H17" s="44"/>
      <c r="I17" s="44">
        <v>0.56000000000000005</v>
      </c>
      <c r="J17" s="44">
        <v>0.56000000000000005</v>
      </c>
      <c r="K17" s="35"/>
      <c r="L17" s="42"/>
      <c r="M17" s="42"/>
      <c r="N17" s="42"/>
      <c r="O17" s="43"/>
      <c r="P17" s="43"/>
      <c r="Q17" s="43"/>
      <c r="R17" s="43"/>
    </row>
    <row r="18" spans="1:18" x14ac:dyDescent="0.2">
      <c r="A18" s="47" t="s">
        <v>2631</v>
      </c>
      <c r="B18" s="45">
        <v>18</v>
      </c>
      <c r="C18" s="45">
        <v>423</v>
      </c>
      <c r="D18" s="45">
        <v>441</v>
      </c>
      <c r="E18" s="44">
        <v>1</v>
      </c>
      <c r="F18" s="44">
        <v>1</v>
      </c>
      <c r="G18" s="44">
        <v>23.5</v>
      </c>
      <c r="H18" s="44">
        <v>23.5</v>
      </c>
      <c r="I18" s="44">
        <v>12.25</v>
      </c>
      <c r="J18" s="44">
        <v>12.25</v>
      </c>
      <c r="K18" s="35"/>
      <c r="L18" s="42"/>
      <c r="M18" s="42"/>
      <c r="N18" s="42"/>
      <c r="O18" s="43"/>
      <c r="P18" s="43"/>
      <c r="Q18" s="43"/>
      <c r="R18" s="43"/>
    </row>
    <row r="19" spans="1:18" x14ac:dyDescent="0.2">
      <c r="A19" s="47" t="s">
        <v>2630</v>
      </c>
      <c r="B19" s="45"/>
      <c r="C19" s="45">
        <v>9</v>
      </c>
      <c r="D19" s="45">
        <v>9</v>
      </c>
      <c r="E19" s="44"/>
      <c r="F19" s="44"/>
      <c r="G19" s="44">
        <v>0.5</v>
      </c>
      <c r="H19" s="44">
        <v>0.5</v>
      </c>
      <c r="I19" s="44">
        <v>0.25</v>
      </c>
      <c r="J19" s="44">
        <v>0.25</v>
      </c>
      <c r="K19" s="35"/>
      <c r="L19" s="42"/>
      <c r="M19" s="42"/>
      <c r="N19" s="42"/>
      <c r="O19" s="43"/>
      <c r="P19" s="43"/>
      <c r="Q19" s="43"/>
      <c r="R19" s="43"/>
    </row>
    <row r="20" spans="1:18" x14ac:dyDescent="0.2">
      <c r="A20" s="47" t="s">
        <v>2629</v>
      </c>
      <c r="B20" s="45"/>
      <c r="C20" s="45">
        <v>168</v>
      </c>
      <c r="D20" s="45">
        <v>168</v>
      </c>
      <c r="E20" s="44"/>
      <c r="F20" s="44"/>
      <c r="G20" s="44">
        <v>9.33</v>
      </c>
      <c r="H20" s="44">
        <v>9.33</v>
      </c>
      <c r="I20" s="44">
        <v>4.67</v>
      </c>
      <c r="J20" s="44">
        <v>4.67</v>
      </c>
      <c r="K20" s="35"/>
      <c r="L20" s="42"/>
      <c r="M20" s="42"/>
      <c r="N20" s="42"/>
      <c r="O20" s="43"/>
      <c r="P20" s="43"/>
      <c r="Q20" s="43"/>
      <c r="R20" s="43"/>
    </row>
    <row r="21" spans="1:18" x14ac:dyDescent="0.2">
      <c r="A21" s="47" t="s">
        <v>2628</v>
      </c>
      <c r="B21" s="45"/>
      <c r="C21" s="45">
        <v>3</v>
      </c>
      <c r="D21" s="45">
        <v>3</v>
      </c>
      <c r="E21" s="44"/>
      <c r="F21" s="44"/>
      <c r="G21" s="44">
        <v>0.17</v>
      </c>
      <c r="H21" s="44">
        <v>0.17</v>
      </c>
      <c r="I21" s="44">
        <v>0.08</v>
      </c>
      <c r="J21" s="44">
        <v>0.08</v>
      </c>
      <c r="K21" s="35"/>
      <c r="L21" s="42"/>
      <c r="M21" s="42"/>
      <c r="N21" s="42"/>
      <c r="O21" s="43"/>
      <c r="P21" s="43"/>
      <c r="Q21" s="43"/>
      <c r="R21" s="43"/>
    </row>
    <row r="22" spans="1:18" x14ac:dyDescent="0.2">
      <c r="A22" s="47" t="s">
        <v>2627</v>
      </c>
      <c r="B22" s="45">
        <v>123</v>
      </c>
      <c r="C22" s="45">
        <v>6</v>
      </c>
      <c r="D22" s="45">
        <v>129</v>
      </c>
      <c r="E22" s="44">
        <v>6.83</v>
      </c>
      <c r="F22" s="44">
        <v>6.83</v>
      </c>
      <c r="G22" s="44">
        <v>0.33</v>
      </c>
      <c r="H22" s="44">
        <v>0.33</v>
      </c>
      <c r="I22" s="44">
        <v>3.58</v>
      </c>
      <c r="J22" s="44">
        <v>3.58</v>
      </c>
      <c r="K22" s="35"/>
      <c r="L22" s="42"/>
      <c r="M22" s="42"/>
      <c r="N22" s="42"/>
      <c r="O22" s="43"/>
      <c r="P22" s="43"/>
      <c r="Q22" s="43"/>
      <c r="R22" s="43"/>
    </row>
    <row r="23" spans="1:18" x14ac:dyDescent="0.2">
      <c r="A23" s="47" t="s">
        <v>2626</v>
      </c>
      <c r="B23" s="45">
        <v>12</v>
      </c>
      <c r="C23" s="45"/>
      <c r="D23" s="45">
        <v>12</v>
      </c>
      <c r="E23" s="44">
        <v>0.67</v>
      </c>
      <c r="F23" s="44">
        <v>0.67</v>
      </c>
      <c r="G23" s="44"/>
      <c r="H23" s="44"/>
      <c r="I23" s="44">
        <v>0.33</v>
      </c>
      <c r="J23" s="44">
        <v>0.33</v>
      </c>
      <c r="K23" s="35"/>
      <c r="L23" s="42"/>
      <c r="M23" s="42"/>
      <c r="N23" s="42"/>
      <c r="O23" s="43"/>
      <c r="P23" s="43"/>
      <c r="Q23" s="43"/>
      <c r="R23" s="43"/>
    </row>
    <row r="24" spans="1:18" x14ac:dyDescent="0.2">
      <c r="A24" s="47" t="s">
        <v>2625</v>
      </c>
      <c r="B24" s="45">
        <v>138</v>
      </c>
      <c r="C24" s="45">
        <v>144</v>
      </c>
      <c r="D24" s="45">
        <v>282</v>
      </c>
      <c r="E24" s="44">
        <v>7.67</v>
      </c>
      <c r="F24" s="44">
        <v>7.67</v>
      </c>
      <c r="G24" s="44">
        <v>8</v>
      </c>
      <c r="H24" s="44">
        <v>8</v>
      </c>
      <c r="I24" s="44">
        <v>7.83</v>
      </c>
      <c r="J24" s="44">
        <v>7.83</v>
      </c>
      <c r="K24" s="35"/>
      <c r="L24" s="42"/>
      <c r="M24" s="42"/>
      <c r="N24" s="42"/>
      <c r="O24" s="43"/>
      <c r="P24" s="43"/>
      <c r="Q24" s="43"/>
      <c r="R24" s="43"/>
    </row>
    <row r="25" spans="1:18" x14ac:dyDescent="0.2">
      <c r="A25" s="47" t="s">
        <v>2624</v>
      </c>
      <c r="B25" s="45"/>
      <c r="C25" s="45">
        <v>123</v>
      </c>
      <c r="D25" s="45">
        <v>123</v>
      </c>
      <c r="E25" s="44"/>
      <c r="F25" s="44"/>
      <c r="G25" s="44">
        <v>6.83</v>
      </c>
      <c r="H25" s="44">
        <v>6.83</v>
      </c>
      <c r="I25" s="44">
        <v>3.42</v>
      </c>
      <c r="J25" s="44">
        <v>3.42</v>
      </c>
      <c r="K25" s="35"/>
      <c r="L25" s="42"/>
      <c r="M25" s="42"/>
      <c r="N25" s="42"/>
      <c r="O25" s="43"/>
      <c r="P25" s="43"/>
      <c r="Q25" s="43"/>
      <c r="R25" s="43"/>
    </row>
    <row r="26" spans="1:18" x14ac:dyDescent="0.2">
      <c r="A26" s="47" t="s">
        <v>2623</v>
      </c>
      <c r="B26" s="45">
        <v>84</v>
      </c>
      <c r="C26" s="45"/>
      <c r="D26" s="45">
        <v>84</v>
      </c>
      <c r="E26" s="44">
        <v>4.67</v>
      </c>
      <c r="F26" s="44">
        <v>4.67</v>
      </c>
      <c r="G26" s="44"/>
      <c r="H26" s="44"/>
      <c r="I26" s="44">
        <v>2.33</v>
      </c>
      <c r="J26" s="44">
        <v>2.33</v>
      </c>
      <c r="K26" s="35"/>
      <c r="L26" s="42"/>
      <c r="M26" s="42"/>
      <c r="N26" s="42"/>
      <c r="O26" s="43"/>
      <c r="P26" s="43"/>
      <c r="Q26" s="43"/>
      <c r="R26" s="43"/>
    </row>
    <row r="27" spans="1:18" x14ac:dyDescent="0.2">
      <c r="A27" s="47" t="s">
        <v>2622</v>
      </c>
      <c r="B27" s="45"/>
      <c r="C27" s="45">
        <v>126</v>
      </c>
      <c r="D27" s="45">
        <v>126</v>
      </c>
      <c r="E27" s="44"/>
      <c r="F27" s="44"/>
      <c r="G27" s="44">
        <v>7</v>
      </c>
      <c r="H27" s="44">
        <v>7</v>
      </c>
      <c r="I27" s="44">
        <v>3.5</v>
      </c>
      <c r="J27" s="44">
        <v>3.5</v>
      </c>
      <c r="K27" s="35"/>
      <c r="L27" s="42"/>
      <c r="M27" s="42"/>
      <c r="N27" s="42"/>
      <c r="O27" s="43"/>
      <c r="P27" s="43"/>
      <c r="Q27" s="43"/>
      <c r="R27" s="43"/>
    </row>
    <row r="28" spans="1:18" x14ac:dyDescent="0.2">
      <c r="A28" s="47" t="s">
        <v>2621</v>
      </c>
      <c r="B28" s="45">
        <v>126</v>
      </c>
      <c r="C28" s="45"/>
      <c r="D28" s="45">
        <v>126</v>
      </c>
      <c r="E28" s="44">
        <v>7</v>
      </c>
      <c r="F28" s="44">
        <v>7</v>
      </c>
      <c r="G28" s="44"/>
      <c r="H28" s="44"/>
      <c r="I28" s="44">
        <v>3.5</v>
      </c>
      <c r="J28" s="44">
        <v>3.5</v>
      </c>
      <c r="K28" s="35"/>
      <c r="L28" s="42"/>
      <c r="M28" s="42"/>
      <c r="N28" s="42"/>
      <c r="O28" s="43"/>
      <c r="P28" s="43"/>
      <c r="Q28" s="43"/>
      <c r="R28" s="43"/>
    </row>
    <row r="29" spans="1:18" x14ac:dyDescent="0.2">
      <c r="A29" s="47" t="s">
        <v>2620</v>
      </c>
      <c r="B29" s="45">
        <v>87</v>
      </c>
      <c r="C29" s="45">
        <v>3</v>
      </c>
      <c r="D29" s="45">
        <v>90</v>
      </c>
      <c r="E29" s="44">
        <v>4.83</v>
      </c>
      <c r="F29" s="44">
        <v>4.83</v>
      </c>
      <c r="G29" s="44">
        <v>0.17</v>
      </c>
      <c r="H29" s="44">
        <v>0.17</v>
      </c>
      <c r="I29" s="44">
        <v>2.5</v>
      </c>
      <c r="J29" s="44">
        <v>2.5</v>
      </c>
      <c r="K29" s="35"/>
      <c r="L29" s="42"/>
      <c r="M29" s="42"/>
      <c r="N29" s="42"/>
      <c r="O29" s="43"/>
      <c r="P29" s="43"/>
      <c r="Q29" s="43"/>
      <c r="R29" s="43"/>
    </row>
    <row r="30" spans="1:18" x14ac:dyDescent="0.2">
      <c r="A30" s="47" t="s">
        <v>2619</v>
      </c>
      <c r="B30" s="45">
        <v>48</v>
      </c>
      <c r="C30" s="45">
        <v>63</v>
      </c>
      <c r="D30" s="45">
        <v>111</v>
      </c>
      <c r="E30" s="44">
        <v>2.67</v>
      </c>
      <c r="F30" s="44">
        <v>2.67</v>
      </c>
      <c r="G30" s="44">
        <v>3.5</v>
      </c>
      <c r="H30" s="44">
        <v>3.5</v>
      </c>
      <c r="I30" s="44">
        <v>3.08</v>
      </c>
      <c r="J30" s="44">
        <v>3.08</v>
      </c>
      <c r="K30" s="35"/>
      <c r="L30" s="42"/>
      <c r="M30" s="42"/>
      <c r="N30" s="42"/>
      <c r="O30" s="43"/>
      <c r="P30" s="43"/>
      <c r="Q30" s="43"/>
      <c r="R30" s="43"/>
    </row>
    <row r="31" spans="1:18" x14ac:dyDescent="0.2">
      <c r="A31" s="47" t="s">
        <v>2618</v>
      </c>
      <c r="B31" s="45">
        <v>123</v>
      </c>
      <c r="C31" s="45"/>
      <c r="D31" s="45">
        <v>123</v>
      </c>
      <c r="E31" s="44">
        <v>6.83</v>
      </c>
      <c r="F31" s="44">
        <v>6.83</v>
      </c>
      <c r="G31" s="44"/>
      <c r="H31" s="44"/>
      <c r="I31" s="44">
        <v>3.42</v>
      </c>
      <c r="J31" s="44">
        <v>3.42</v>
      </c>
      <c r="K31" s="35"/>
      <c r="L31" s="42"/>
      <c r="M31" s="42"/>
      <c r="N31" s="42"/>
      <c r="O31" s="43"/>
      <c r="P31" s="43"/>
      <c r="Q31" s="43"/>
      <c r="R31" s="43"/>
    </row>
    <row r="32" spans="1:18" x14ac:dyDescent="0.2">
      <c r="A32" s="47" t="s">
        <v>2617</v>
      </c>
      <c r="B32" s="45">
        <v>87</v>
      </c>
      <c r="C32" s="45"/>
      <c r="D32" s="45">
        <v>87</v>
      </c>
      <c r="E32" s="44">
        <v>4.83</v>
      </c>
      <c r="F32" s="44">
        <v>4.83</v>
      </c>
      <c r="G32" s="44"/>
      <c r="H32" s="44"/>
      <c r="I32" s="44">
        <v>2.42</v>
      </c>
      <c r="J32" s="44">
        <v>2.42</v>
      </c>
      <c r="K32" s="35"/>
      <c r="L32" s="42"/>
      <c r="M32" s="42"/>
      <c r="N32" s="42"/>
      <c r="O32" s="43"/>
      <c r="P32" s="43"/>
      <c r="Q32" s="43"/>
      <c r="R32" s="43"/>
    </row>
    <row r="33" spans="1:18" x14ac:dyDescent="0.2">
      <c r="A33" s="47" t="s">
        <v>2616</v>
      </c>
      <c r="B33" s="45"/>
      <c r="C33" s="45">
        <v>69</v>
      </c>
      <c r="D33" s="45">
        <v>69</v>
      </c>
      <c r="E33" s="44"/>
      <c r="F33" s="44"/>
      <c r="G33" s="44">
        <v>3.83</v>
      </c>
      <c r="H33" s="44">
        <v>3.83</v>
      </c>
      <c r="I33" s="44">
        <v>1.92</v>
      </c>
      <c r="J33" s="44">
        <v>1.92</v>
      </c>
      <c r="K33" s="35"/>
      <c r="L33" s="42"/>
      <c r="M33" s="42"/>
      <c r="N33" s="42"/>
      <c r="O33" s="43"/>
      <c r="P33" s="43"/>
      <c r="Q33" s="43"/>
      <c r="R33" s="43"/>
    </row>
    <row r="34" spans="1:18" x14ac:dyDescent="0.2">
      <c r="A34" s="64" t="s">
        <v>2615</v>
      </c>
      <c r="B34" s="69">
        <v>2138</v>
      </c>
      <c r="C34" s="69">
        <v>2390</v>
      </c>
      <c r="D34" s="69">
        <v>4528</v>
      </c>
      <c r="E34" s="70">
        <v>118.76</v>
      </c>
      <c r="F34" s="70">
        <v>118.76</v>
      </c>
      <c r="G34" s="70">
        <v>132.77000000000001</v>
      </c>
      <c r="H34" s="70">
        <v>132.77000000000001</v>
      </c>
      <c r="I34" s="70">
        <v>125.8</v>
      </c>
      <c r="J34" s="70">
        <v>125.8</v>
      </c>
      <c r="K34" s="52"/>
      <c r="L34" s="72"/>
      <c r="M34" s="72"/>
      <c r="N34" s="72"/>
      <c r="O34" s="73"/>
      <c r="P34" s="73"/>
      <c r="Q34" s="73"/>
      <c r="R34" s="73"/>
    </row>
    <row r="35" spans="1:18" x14ac:dyDescent="0.2">
      <c r="A35" s="47" t="s">
        <v>2614</v>
      </c>
      <c r="B35" s="45">
        <v>111</v>
      </c>
      <c r="C35" s="45"/>
      <c r="D35" s="45">
        <v>111</v>
      </c>
      <c r="E35" s="44">
        <v>6.17</v>
      </c>
      <c r="F35" s="44">
        <v>6.17</v>
      </c>
      <c r="G35" s="44"/>
      <c r="H35" s="44"/>
      <c r="I35" s="44">
        <v>3.08</v>
      </c>
      <c r="J35" s="44">
        <v>3.08</v>
      </c>
      <c r="K35" s="35"/>
      <c r="L35" s="42"/>
      <c r="M35" s="42"/>
      <c r="N35" s="42"/>
      <c r="O35" s="43"/>
      <c r="P35" s="43"/>
      <c r="Q35" s="43"/>
      <c r="R35" s="43"/>
    </row>
    <row r="36" spans="1:18" x14ac:dyDescent="0.2">
      <c r="A36" s="47" t="s">
        <v>2613</v>
      </c>
      <c r="B36" s="45"/>
      <c r="C36" s="45">
        <v>104</v>
      </c>
      <c r="D36" s="45">
        <v>104</v>
      </c>
      <c r="E36" s="44"/>
      <c r="F36" s="44"/>
      <c r="G36" s="44">
        <v>5.78</v>
      </c>
      <c r="H36" s="44">
        <v>5.78</v>
      </c>
      <c r="I36" s="44">
        <v>2.89</v>
      </c>
      <c r="J36" s="44">
        <v>2.89</v>
      </c>
      <c r="K36" s="35"/>
      <c r="L36" s="42"/>
      <c r="M36" s="42"/>
      <c r="N36" s="42"/>
      <c r="O36" s="43"/>
      <c r="P36" s="43"/>
      <c r="Q36" s="43"/>
      <c r="R36" s="43"/>
    </row>
    <row r="37" spans="1:18" x14ac:dyDescent="0.2">
      <c r="A37" s="47" t="s">
        <v>2612</v>
      </c>
      <c r="B37" s="45">
        <v>65</v>
      </c>
      <c r="C37" s="45"/>
      <c r="D37" s="45">
        <v>65</v>
      </c>
      <c r="E37" s="44">
        <v>3.61</v>
      </c>
      <c r="F37" s="44">
        <v>3.61</v>
      </c>
      <c r="G37" s="44"/>
      <c r="H37" s="44"/>
      <c r="I37" s="44">
        <v>1.81</v>
      </c>
      <c r="J37" s="44">
        <v>1.81</v>
      </c>
      <c r="K37" s="35"/>
      <c r="L37" s="42"/>
      <c r="M37" s="42"/>
      <c r="N37" s="42"/>
      <c r="O37" s="43"/>
      <c r="P37" s="43"/>
      <c r="Q37" s="43"/>
      <c r="R37" s="43"/>
    </row>
    <row r="38" spans="1:18" x14ac:dyDescent="0.2">
      <c r="A38" s="47" t="s">
        <v>2611</v>
      </c>
      <c r="B38" s="45">
        <v>195</v>
      </c>
      <c r="C38" s="45">
        <v>51</v>
      </c>
      <c r="D38" s="45">
        <v>246</v>
      </c>
      <c r="E38" s="44">
        <v>10.83</v>
      </c>
      <c r="F38" s="44">
        <v>10.83</v>
      </c>
      <c r="G38" s="44">
        <v>2.83</v>
      </c>
      <c r="H38" s="44">
        <v>2.83</v>
      </c>
      <c r="I38" s="44">
        <v>6.83</v>
      </c>
      <c r="J38" s="44">
        <v>6.83</v>
      </c>
      <c r="K38" s="35"/>
      <c r="L38" s="42"/>
      <c r="M38" s="42"/>
      <c r="N38" s="42"/>
      <c r="O38" s="43"/>
      <c r="P38" s="43"/>
      <c r="Q38" s="43"/>
      <c r="R38" s="43"/>
    </row>
    <row r="39" spans="1:18" x14ac:dyDescent="0.2">
      <c r="A39" s="47" t="s">
        <v>2610</v>
      </c>
      <c r="B39" s="45">
        <v>96</v>
      </c>
      <c r="C39" s="45">
        <v>282</v>
      </c>
      <c r="D39" s="45">
        <v>378</v>
      </c>
      <c r="E39" s="44">
        <v>5.33</v>
      </c>
      <c r="F39" s="44">
        <v>5.33</v>
      </c>
      <c r="G39" s="44">
        <v>15.67</v>
      </c>
      <c r="H39" s="44">
        <v>15.67</v>
      </c>
      <c r="I39" s="44">
        <v>10.5</v>
      </c>
      <c r="J39" s="44">
        <v>10.5</v>
      </c>
      <c r="K39" s="35"/>
      <c r="L39" s="42"/>
      <c r="M39" s="42"/>
      <c r="N39" s="42"/>
      <c r="O39" s="43"/>
      <c r="P39" s="43"/>
      <c r="Q39" s="43"/>
      <c r="R39" s="43"/>
    </row>
    <row r="40" spans="1:18" x14ac:dyDescent="0.2">
      <c r="A40" s="47" t="s">
        <v>2609</v>
      </c>
      <c r="B40" s="45">
        <v>195</v>
      </c>
      <c r="C40" s="45">
        <v>99</v>
      </c>
      <c r="D40" s="45">
        <v>294</v>
      </c>
      <c r="E40" s="44">
        <v>10.83</v>
      </c>
      <c r="F40" s="44">
        <v>10.83</v>
      </c>
      <c r="G40" s="44">
        <v>5.5</v>
      </c>
      <c r="H40" s="44">
        <v>5.5</v>
      </c>
      <c r="I40" s="44">
        <v>8.17</v>
      </c>
      <c r="J40" s="44">
        <v>8.17</v>
      </c>
      <c r="K40" s="35"/>
      <c r="L40" s="42"/>
      <c r="M40" s="42"/>
      <c r="N40" s="42"/>
      <c r="O40" s="43"/>
      <c r="P40" s="43"/>
      <c r="Q40" s="43"/>
      <c r="R40" s="43"/>
    </row>
    <row r="41" spans="1:18" x14ac:dyDescent="0.2">
      <c r="A41" s="47" t="s">
        <v>2608</v>
      </c>
      <c r="B41" s="45">
        <v>96</v>
      </c>
      <c r="C41" s="45"/>
      <c r="D41" s="45">
        <v>96</v>
      </c>
      <c r="E41" s="44">
        <v>5.33</v>
      </c>
      <c r="F41" s="44">
        <v>5.33</v>
      </c>
      <c r="G41" s="44"/>
      <c r="H41" s="44"/>
      <c r="I41" s="44">
        <v>2.67</v>
      </c>
      <c r="J41" s="44">
        <v>2.67</v>
      </c>
      <c r="K41" s="35"/>
      <c r="L41" s="42"/>
      <c r="M41" s="42"/>
      <c r="N41" s="42"/>
      <c r="O41" s="43"/>
      <c r="P41" s="43"/>
      <c r="Q41" s="43"/>
      <c r="R41" s="43"/>
    </row>
    <row r="42" spans="1:18" x14ac:dyDescent="0.2">
      <c r="A42" s="47" t="s">
        <v>2607</v>
      </c>
      <c r="B42" s="45">
        <v>96</v>
      </c>
      <c r="C42" s="45">
        <v>183</v>
      </c>
      <c r="D42" s="45">
        <v>279</v>
      </c>
      <c r="E42" s="44">
        <v>5.33</v>
      </c>
      <c r="F42" s="44">
        <v>5.33</v>
      </c>
      <c r="G42" s="44">
        <v>10.17</v>
      </c>
      <c r="H42" s="44">
        <v>10.17</v>
      </c>
      <c r="I42" s="44">
        <v>7.75</v>
      </c>
      <c r="J42" s="44">
        <v>7.75</v>
      </c>
      <c r="K42" s="35"/>
      <c r="L42" s="42"/>
      <c r="M42" s="42"/>
      <c r="N42" s="42"/>
      <c r="O42" s="43"/>
      <c r="P42" s="43"/>
      <c r="Q42" s="43"/>
      <c r="R42" s="43"/>
    </row>
    <row r="43" spans="1:18" x14ac:dyDescent="0.2">
      <c r="A43" s="47" t="s">
        <v>2606</v>
      </c>
      <c r="B43" s="45"/>
      <c r="C43" s="45">
        <v>96</v>
      </c>
      <c r="D43" s="45">
        <v>96</v>
      </c>
      <c r="E43" s="44"/>
      <c r="F43" s="44"/>
      <c r="G43" s="44">
        <v>5.33</v>
      </c>
      <c r="H43" s="44">
        <v>5.33</v>
      </c>
      <c r="I43" s="44">
        <v>2.67</v>
      </c>
      <c r="J43" s="44">
        <v>2.67</v>
      </c>
      <c r="K43" s="35"/>
      <c r="L43" s="42"/>
      <c r="M43" s="42"/>
      <c r="N43" s="42"/>
      <c r="O43" s="43"/>
      <c r="P43" s="43"/>
      <c r="Q43" s="43"/>
      <c r="R43" s="43"/>
    </row>
    <row r="44" spans="1:18" x14ac:dyDescent="0.2">
      <c r="A44" s="47" t="s">
        <v>2605</v>
      </c>
      <c r="B44" s="45">
        <v>126</v>
      </c>
      <c r="C44" s="45"/>
      <c r="D44" s="45">
        <v>126</v>
      </c>
      <c r="E44" s="44">
        <v>7</v>
      </c>
      <c r="F44" s="44">
        <v>7</v>
      </c>
      <c r="G44" s="44"/>
      <c r="H44" s="44"/>
      <c r="I44" s="44">
        <v>3.5</v>
      </c>
      <c r="J44" s="44">
        <v>3.5</v>
      </c>
      <c r="K44" s="35"/>
      <c r="L44" s="42"/>
      <c r="M44" s="42"/>
      <c r="N44" s="42"/>
      <c r="O44" s="43"/>
      <c r="P44" s="43"/>
      <c r="Q44" s="43"/>
      <c r="R44" s="43"/>
    </row>
    <row r="45" spans="1:18" x14ac:dyDescent="0.2">
      <c r="A45" s="47" t="s">
        <v>2604</v>
      </c>
      <c r="B45" s="45"/>
      <c r="C45" s="45">
        <v>99</v>
      </c>
      <c r="D45" s="45">
        <v>99</v>
      </c>
      <c r="E45" s="44"/>
      <c r="F45" s="44"/>
      <c r="G45" s="44">
        <v>5.5</v>
      </c>
      <c r="H45" s="44">
        <v>5.5</v>
      </c>
      <c r="I45" s="44">
        <v>2.75</v>
      </c>
      <c r="J45" s="44">
        <v>2.75</v>
      </c>
      <c r="K45" s="35"/>
      <c r="L45" s="42"/>
      <c r="M45" s="42"/>
      <c r="N45" s="42"/>
      <c r="O45" s="43"/>
      <c r="P45" s="43"/>
      <c r="Q45" s="43"/>
      <c r="R45" s="43"/>
    </row>
    <row r="46" spans="1:18" x14ac:dyDescent="0.2">
      <c r="A46" s="47" t="s">
        <v>2603</v>
      </c>
      <c r="B46" s="45"/>
      <c r="C46" s="45">
        <v>96</v>
      </c>
      <c r="D46" s="45">
        <v>96</v>
      </c>
      <c r="E46" s="44"/>
      <c r="F46" s="44"/>
      <c r="G46" s="44">
        <v>5.33</v>
      </c>
      <c r="H46" s="44">
        <v>5.33</v>
      </c>
      <c r="I46" s="44">
        <v>2.67</v>
      </c>
      <c r="J46" s="44">
        <v>2.67</v>
      </c>
      <c r="K46" s="35"/>
      <c r="L46" s="42"/>
      <c r="M46" s="42"/>
      <c r="N46" s="42"/>
      <c r="O46" s="43"/>
      <c r="P46" s="43"/>
      <c r="Q46" s="43"/>
      <c r="R46" s="43"/>
    </row>
    <row r="47" spans="1:18" x14ac:dyDescent="0.2">
      <c r="A47" s="47" t="s">
        <v>2602</v>
      </c>
      <c r="B47" s="45"/>
      <c r="C47" s="45">
        <v>99</v>
      </c>
      <c r="D47" s="45">
        <v>99</v>
      </c>
      <c r="E47" s="44"/>
      <c r="F47" s="44"/>
      <c r="G47" s="44">
        <v>5.5</v>
      </c>
      <c r="H47" s="44">
        <v>5.5</v>
      </c>
      <c r="I47" s="44">
        <v>2.75</v>
      </c>
      <c r="J47" s="44">
        <v>2.75</v>
      </c>
      <c r="K47" s="35"/>
      <c r="L47" s="42"/>
      <c r="M47" s="42"/>
      <c r="N47" s="42"/>
      <c r="O47" s="43"/>
      <c r="P47" s="43"/>
      <c r="Q47" s="43"/>
      <c r="R47" s="43"/>
    </row>
    <row r="48" spans="1:18" x14ac:dyDescent="0.2">
      <c r="A48" s="47" t="s">
        <v>2601</v>
      </c>
      <c r="B48" s="45">
        <v>96</v>
      </c>
      <c r="C48" s="45"/>
      <c r="D48" s="45">
        <v>96</v>
      </c>
      <c r="E48" s="44">
        <v>5.33</v>
      </c>
      <c r="F48" s="44">
        <v>5.33</v>
      </c>
      <c r="G48" s="44"/>
      <c r="H48" s="44"/>
      <c r="I48" s="44">
        <v>2.67</v>
      </c>
      <c r="J48" s="44">
        <v>2.67</v>
      </c>
      <c r="K48" s="35"/>
      <c r="L48" s="42"/>
      <c r="M48" s="42"/>
      <c r="N48" s="42"/>
      <c r="O48" s="43"/>
      <c r="P48" s="43"/>
      <c r="Q48" s="43"/>
      <c r="R48" s="43"/>
    </row>
    <row r="49" spans="1:18" x14ac:dyDescent="0.2">
      <c r="A49" s="47" t="s">
        <v>2600</v>
      </c>
      <c r="B49" s="45">
        <v>18</v>
      </c>
      <c r="C49" s="45">
        <v>99</v>
      </c>
      <c r="D49" s="45">
        <v>117</v>
      </c>
      <c r="E49" s="44">
        <v>1</v>
      </c>
      <c r="F49" s="44">
        <v>1</v>
      </c>
      <c r="G49" s="44">
        <v>5.5</v>
      </c>
      <c r="H49" s="44">
        <v>5.5</v>
      </c>
      <c r="I49" s="44">
        <v>3.25</v>
      </c>
      <c r="J49" s="44">
        <v>3.25</v>
      </c>
      <c r="K49" s="35"/>
      <c r="L49" s="42"/>
      <c r="M49" s="42"/>
      <c r="N49" s="42"/>
      <c r="O49" s="43"/>
      <c r="P49" s="43"/>
      <c r="Q49" s="43"/>
      <c r="R49" s="43"/>
    </row>
    <row r="50" spans="1:18" x14ac:dyDescent="0.2">
      <c r="A50" s="47" t="s">
        <v>2599</v>
      </c>
      <c r="B50" s="45"/>
      <c r="C50" s="45">
        <v>27</v>
      </c>
      <c r="D50" s="45">
        <v>27</v>
      </c>
      <c r="E50" s="44"/>
      <c r="F50" s="44"/>
      <c r="G50" s="44">
        <v>1.5</v>
      </c>
      <c r="H50" s="44">
        <v>1.5</v>
      </c>
      <c r="I50" s="44">
        <v>0.75</v>
      </c>
      <c r="J50" s="44">
        <v>0.75</v>
      </c>
      <c r="K50" s="35"/>
      <c r="L50" s="42"/>
      <c r="M50" s="42"/>
      <c r="N50" s="42"/>
      <c r="O50" s="43"/>
      <c r="P50" s="43"/>
      <c r="Q50" s="43"/>
      <c r="R50" s="43"/>
    </row>
    <row r="51" spans="1:18" x14ac:dyDescent="0.2">
      <c r="A51" s="47" t="s">
        <v>2598</v>
      </c>
      <c r="B51" s="45">
        <v>105</v>
      </c>
      <c r="C51" s="45">
        <v>273</v>
      </c>
      <c r="D51" s="45">
        <v>378</v>
      </c>
      <c r="E51" s="44">
        <v>5.83</v>
      </c>
      <c r="F51" s="44">
        <v>5.83</v>
      </c>
      <c r="G51" s="44">
        <v>15.17</v>
      </c>
      <c r="H51" s="44">
        <v>15.17</v>
      </c>
      <c r="I51" s="44">
        <v>10.5</v>
      </c>
      <c r="J51" s="44">
        <v>10.5</v>
      </c>
      <c r="K51" s="35"/>
      <c r="L51" s="42"/>
      <c r="M51" s="42"/>
      <c r="N51" s="42"/>
      <c r="O51" s="43"/>
      <c r="P51" s="43"/>
      <c r="Q51" s="43"/>
      <c r="R51" s="43"/>
    </row>
    <row r="52" spans="1:18" x14ac:dyDescent="0.2">
      <c r="A52" s="47" t="s">
        <v>2597</v>
      </c>
      <c r="B52" s="45">
        <v>195</v>
      </c>
      <c r="C52" s="45">
        <v>99</v>
      </c>
      <c r="D52" s="45">
        <v>294</v>
      </c>
      <c r="E52" s="44">
        <v>10.83</v>
      </c>
      <c r="F52" s="44">
        <v>10.83</v>
      </c>
      <c r="G52" s="44">
        <v>5.5</v>
      </c>
      <c r="H52" s="44">
        <v>5.5</v>
      </c>
      <c r="I52" s="44">
        <v>8.17</v>
      </c>
      <c r="J52" s="44">
        <v>8.17</v>
      </c>
      <c r="K52" s="35"/>
      <c r="L52" s="42"/>
      <c r="M52" s="42"/>
      <c r="N52" s="42"/>
      <c r="O52" s="43"/>
      <c r="P52" s="43"/>
      <c r="Q52" s="43"/>
      <c r="R52" s="43"/>
    </row>
    <row r="53" spans="1:18" x14ac:dyDescent="0.2">
      <c r="A53" s="47" t="s">
        <v>2596</v>
      </c>
      <c r="B53" s="45"/>
      <c r="C53" s="45">
        <v>9</v>
      </c>
      <c r="D53" s="45">
        <v>9</v>
      </c>
      <c r="E53" s="44"/>
      <c r="F53" s="44"/>
      <c r="G53" s="44">
        <v>0.5</v>
      </c>
      <c r="H53" s="44">
        <v>0.5</v>
      </c>
      <c r="I53" s="44">
        <v>0.25</v>
      </c>
      <c r="J53" s="44">
        <v>0.25</v>
      </c>
      <c r="K53" s="35"/>
      <c r="L53" s="42"/>
      <c r="M53" s="42"/>
      <c r="N53" s="42"/>
      <c r="O53" s="43"/>
      <c r="P53" s="43"/>
      <c r="Q53" s="43"/>
      <c r="R53" s="43"/>
    </row>
    <row r="54" spans="1:18" x14ac:dyDescent="0.2">
      <c r="A54" s="47" t="s">
        <v>2595</v>
      </c>
      <c r="B54" s="45"/>
      <c r="C54" s="45">
        <v>21</v>
      </c>
      <c r="D54" s="45">
        <v>21</v>
      </c>
      <c r="E54" s="44"/>
      <c r="F54" s="44"/>
      <c r="G54" s="44">
        <v>1.17</v>
      </c>
      <c r="H54" s="44">
        <v>1.17</v>
      </c>
      <c r="I54" s="44">
        <v>0.57999999999999996</v>
      </c>
      <c r="J54" s="44">
        <v>0.57999999999999996</v>
      </c>
      <c r="K54" s="35"/>
      <c r="L54" s="42"/>
      <c r="M54" s="42"/>
      <c r="N54" s="42"/>
      <c r="O54" s="43"/>
      <c r="P54" s="43"/>
      <c r="Q54" s="43"/>
      <c r="R54" s="43"/>
    </row>
    <row r="55" spans="1:18" x14ac:dyDescent="0.2">
      <c r="A55" s="47" t="s">
        <v>2594</v>
      </c>
      <c r="B55" s="45">
        <v>453</v>
      </c>
      <c r="C55" s="45">
        <v>432</v>
      </c>
      <c r="D55" s="45">
        <v>885</v>
      </c>
      <c r="E55" s="44">
        <v>25.17</v>
      </c>
      <c r="F55" s="44">
        <v>25.17</v>
      </c>
      <c r="G55" s="44">
        <v>24</v>
      </c>
      <c r="H55" s="44">
        <v>24</v>
      </c>
      <c r="I55" s="44">
        <v>24.58</v>
      </c>
      <c r="J55" s="44">
        <v>24.58</v>
      </c>
      <c r="K55" s="35"/>
      <c r="L55" s="42"/>
      <c r="M55" s="42"/>
      <c r="N55" s="42"/>
      <c r="O55" s="43"/>
      <c r="P55" s="43"/>
      <c r="Q55" s="43"/>
      <c r="R55" s="43"/>
    </row>
    <row r="56" spans="1:18" x14ac:dyDescent="0.2">
      <c r="A56" s="47" t="s">
        <v>2593</v>
      </c>
      <c r="B56" s="45">
        <v>291</v>
      </c>
      <c r="C56" s="45"/>
      <c r="D56" s="45">
        <v>291</v>
      </c>
      <c r="E56" s="44">
        <v>16.170000000000002</v>
      </c>
      <c r="F56" s="44">
        <v>16.170000000000002</v>
      </c>
      <c r="G56" s="44"/>
      <c r="H56" s="44"/>
      <c r="I56" s="44">
        <v>8.08</v>
      </c>
      <c r="J56" s="44">
        <v>8.08</v>
      </c>
      <c r="K56" s="35"/>
      <c r="L56" s="42"/>
      <c r="M56" s="42"/>
      <c r="N56" s="42"/>
      <c r="O56" s="43"/>
      <c r="P56" s="43"/>
      <c r="Q56" s="43"/>
      <c r="R56" s="43"/>
    </row>
    <row r="57" spans="1:18" x14ac:dyDescent="0.2">
      <c r="A57" s="47" t="s">
        <v>2592</v>
      </c>
      <c r="B57" s="45"/>
      <c r="C57" s="45">
        <v>96</v>
      </c>
      <c r="D57" s="45">
        <v>96</v>
      </c>
      <c r="E57" s="44"/>
      <c r="F57" s="44"/>
      <c r="G57" s="44">
        <v>5.33</v>
      </c>
      <c r="H57" s="44">
        <v>5.33</v>
      </c>
      <c r="I57" s="44">
        <v>2.67</v>
      </c>
      <c r="J57" s="44">
        <v>2.67</v>
      </c>
      <c r="K57" s="35"/>
      <c r="L57" s="42"/>
      <c r="M57" s="42"/>
      <c r="N57" s="42"/>
      <c r="O57" s="43"/>
      <c r="P57" s="43"/>
      <c r="Q57" s="43"/>
      <c r="R57" s="43"/>
    </row>
    <row r="58" spans="1:18" x14ac:dyDescent="0.2">
      <c r="A58" s="47" t="s">
        <v>2591</v>
      </c>
      <c r="B58" s="45"/>
      <c r="C58" s="45">
        <v>27</v>
      </c>
      <c r="D58" s="45">
        <v>27</v>
      </c>
      <c r="E58" s="44"/>
      <c r="F58" s="44"/>
      <c r="G58" s="44">
        <v>1.5</v>
      </c>
      <c r="H58" s="44">
        <v>1.5</v>
      </c>
      <c r="I58" s="44">
        <v>0.75</v>
      </c>
      <c r="J58" s="44">
        <v>0.75</v>
      </c>
      <c r="K58" s="35"/>
      <c r="L58" s="42"/>
      <c r="M58" s="42"/>
      <c r="N58" s="42"/>
      <c r="O58" s="43"/>
      <c r="P58" s="43"/>
      <c r="Q58" s="43"/>
      <c r="R58" s="43"/>
    </row>
    <row r="59" spans="1:18" x14ac:dyDescent="0.2">
      <c r="A59" s="47" t="s">
        <v>2590</v>
      </c>
      <c r="B59" s="45"/>
      <c r="C59" s="45">
        <v>96</v>
      </c>
      <c r="D59" s="45">
        <v>96</v>
      </c>
      <c r="E59" s="44"/>
      <c r="F59" s="44"/>
      <c r="G59" s="44">
        <v>5.33</v>
      </c>
      <c r="H59" s="44">
        <v>5.33</v>
      </c>
      <c r="I59" s="44">
        <v>2.67</v>
      </c>
      <c r="J59" s="44">
        <v>2.67</v>
      </c>
      <c r="K59" s="35"/>
      <c r="L59" s="42"/>
      <c r="M59" s="42"/>
      <c r="N59" s="42"/>
      <c r="O59" s="43"/>
      <c r="P59" s="43"/>
      <c r="Q59" s="43"/>
      <c r="R59" s="43"/>
    </row>
    <row r="60" spans="1:18" x14ac:dyDescent="0.2">
      <c r="A60" s="47" t="s">
        <v>2589</v>
      </c>
      <c r="B60" s="45"/>
      <c r="C60" s="45">
        <v>96</v>
      </c>
      <c r="D60" s="45">
        <v>96</v>
      </c>
      <c r="E60" s="44"/>
      <c r="F60" s="44"/>
      <c r="G60" s="44">
        <v>5.33</v>
      </c>
      <c r="H60" s="44">
        <v>5.33</v>
      </c>
      <c r="I60" s="44">
        <v>2.67</v>
      </c>
      <c r="J60" s="44">
        <v>2.67</v>
      </c>
      <c r="K60" s="35"/>
      <c r="L60" s="42"/>
      <c r="M60" s="42"/>
      <c r="N60" s="42"/>
      <c r="O60" s="43"/>
      <c r="P60" s="43"/>
      <c r="Q60" s="43"/>
      <c r="R60" s="43"/>
    </row>
    <row r="61" spans="1:18" x14ac:dyDescent="0.2">
      <c r="A61" s="47" t="s">
        <v>2588</v>
      </c>
      <c r="B61" s="45"/>
      <c r="C61" s="45">
        <v>6</v>
      </c>
      <c r="D61" s="45">
        <v>6</v>
      </c>
      <c r="E61" s="44"/>
      <c r="F61" s="44"/>
      <c r="G61" s="44">
        <v>0.33</v>
      </c>
      <c r="H61" s="44">
        <v>0.33</v>
      </c>
      <c r="I61" s="44">
        <v>0.17</v>
      </c>
      <c r="J61" s="44">
        <v>0.17</v>
      </c>
      <c r="K61" s="35"/>
      <c r="L61" s="42"/>
      <c r="M61" s="42"/>
      <c r="N61" s="42"/>
      <c r="O61" s="43"/>
      <c r="P61" s="43"/>
      <c r="Q61" s="43"/>
      <c r="R61" s="43"/>
    </row>
    <row r="62" spans="1:18" x14ac:dyDescent="0.2">
      <c r="A62" s="64" t="s">
        <v>1896</v>
      </c>
      <c r="B62" s="74">
        <v>26</v>
      </c>
      <c r="C62" s="74">
        <v>14</v>
      </c>
      <c r="D62" s="74">
        <v>40</v>
      </c>
      <c r="E62" s="70">
        <v>1.43</v>
      </c>
      <c r="F62" s="70">
        <v>1.43</v>
      </c>
      <c r="G62" s="70">
        <v>0.77</v>
      </c>
      <c r="H62" s="70">
        <v>0.77</v>
      </c>
      <c r="I62" s="70">
        <v>1.1399999999999999</v>
      </c>
      <c r="J62" s="70">
        <v>1.1399999999999999</v>
      </c>
      <c r="K62" s="52"/>
      <c r="L62" s="72"/>
      <c r="M62" s="72"/>
      <c r="N62" s="72"/>
      <c r="O62" s="73"/>
      <c r="P62" s="73"/>
      <c r="Q62" s="73"/>
      <c r="R62" s="73"/>
    </row>
    <row r="63" spans="1:18" x14ac:dyDescent="0.2">
      <c r="A63" s="47" t="s">
        <v>2587</v>
      </c>
      <c r="B63" s="45">
        <v>6</v>
      </c>
      <c r="C63" s="45"/>
      <c r="D63" s="45">
        <v>6</v>
      </c>
      <c r="E63" s="44">
        <v>0.33</v>
      </c>
      <c r="F63" s="44">
        <v>0.33</v>
      </c>
      <c r="G63" s="44"/>
      <c r="H63" s="44"/>
      <c r="I63" s="44">
        <v>0.17</v>
      </c>
      <c r="J63" s="44">
        <v>0.17</v>
      </c>
      <c r="K63" s="35"/>
      <c r="L63" s="42"/>
      <c r="M63" s="42"/>
      <c r="N63" s="42"/>
      <c r="O63" s="43"/>
      <c r="P63" s="43"/>
      <c r="Q63" s="43"/>
      <c r="R63" s="43"/>
    </row>
    <row r="64" spans="1:18" x14ac:dyDescent="0.2">
      <c r="A64" s="47" t="s">
        <v>2586</v>
      </c>
      <c r="B64" s="45">
        <v>6</v>
      </c>
      <c r="C64" s="45"/>
      <c r="D64" s="45">
        <v>6</v>
      </c>
      <c r="E64" s="44">
        <v>0.33</v>
      </c>
      <c r="F64" s="44">
        <v>0.33</v>
      </c>
      <c r="G64" s="44"/>
      <c r="H64" s="44"/>
      <c r="I64" s="44">
        <v>0.17</v>
      </c>
      <c r="J64" s="44">
        <v>0.17</v>
      </c>
      <c r="K64" s="35"/>
      <c r="L64" s="42"/>
      <c r="M64" s="42"/>
      <c r="N64" s="42"/>
      <c r="O64" s="43"/>
      <c r="P64" s="43"/>
      <c r="Q64" s="43"/>
      <c r="R64" s="43"/>
    </row>
    <row r="65" spans="1:18" x14ac:dyDescent="0.2">
      <c r="A65" s="47" t="s">
        <v>2585</v>
      </c>
      <c r="B65" s="45"/>
      <c r="C65" s="45">
        <v>6</v>
      </c>
      <c r="D65" s="45">
        <v>6</v>
      </c>
      <c r="E65" s="44"/>
      <c r="F65" s="44"/>
      <c r="G65" s="44">
        <v>0.33</v>
      </c>
      <c r="H65" s="44">
        <v>0.33</v>
      </c>
      <c r="I65" s="44">
        <v>0.17</v>
      </c>
      <c r="J65" s="44">
        <v>0.17</v>
      </c>
      <c r="K65" s="35"/>
      <c r="L65" s="42"/>
      <c r="M65" s="42"/>
      <c r="N65" s="42"/>
      <c r="O65" s="43"/>
      <c r="P65" s="43"/>
      <c r="Q65" s="43"/>
      <c r="R65" s="43"/>
    </row>
    <row r="66" spans="1:18" x14ac:dyDescent="0.2">
      <c r="A66" s="47" t="s">
        <v>2584</v>
      </c>
      <c r="B66" s="45">
        <v>6</v>
      </c>
      <c r="C66" s="45"/>
      <c r="D66" s="45">
        <v>6</v>
      </c>
      <c r="E66" s="44">
        <v>0.33</v>
      </c>
      <c r="F66" s="44">
        <v>0.33</v>
      </c>
      <c r="G66" s="44"/>
      <c r="H66" s="44"/>
      <c r="I66" s="44">
        <v>0.17</v>
      </c>
      <c r="J66" s="44">
        <v>0.17</v>
      </c>
      <c r="K66" s="35"/>
      <c r="L66" s="42"/>
      <c r="M66" s="42"/>
      <c r="N66" s="42"/>
      <c r="O66" s="43"/>
      <c r="P66" s="43"/>
      <c r="Q66" s="43"/>
      <c r="R66" s="43"/>
    </row>
    <row r="67" spans="1:18" x14ac:dyDescent="0.2">
      <c r="A67" s="47" t="s">
        <v>2583</v>
      </c>
      <c r="B67" s="45">
        <v>2</v>
      </c>
      <c r="C67" s="45"/>
      <c r="D67" s="45">
        <v>2</v>
      </c>
      <c r="E67" s="44">
        <v>0.11</v>
      </c>
      <c r="F67" s="44">
        <v>0.11</v>
      </c>
      <c r="G67" s="44"/>
      <c r="H67" s="44"/>
      <c r="I67" s="44">
        <v>0.06</v>
      </c>
      <c r="J67" s="44">
        <v>0.06</v>
      </c>
      <c r="K67" s="35"/>
      <c r="L67" s="42"/>
      <c r="M67" s="42"/>
      <c r="N67" s="42"/>
      <c r="O67" s="43"/>
      <c r="P67" s="43"/>
      <c r="Q67" s="43"/>
      <c r="R67" s="43"/>
    </row>
    <row r="68" spans="1:18" x14ac:dyDescent="0.2">
      <c r="A68" s="47" t="s">
        <v>2582</v>
      </c>
      <c r="B68" s="45"/>
      <c r="C68" s="45">
        <v>2</v>
      </c>
      <c r="D68" s="45">
        <v>2</v>
      </c>
      <c r="E68" s="44"/>
      <c r="F68" s="44"/>
      <c r="G68" s="44">
        <v>0.11</v>
      </c>
      <c r="H68" s="44">
        <v>0.11</v>
      </c>
      <c r="I68" s="44">
        <v>0.06</v>
      </c>
      <c r="J68" s="44">
        <v>0.06</v>
      </c>
      <c r="K68" s="35"/>
      <c r="L68" s="42"/>
      <c r="M68" s="42"/>
      <c r="N68" s="42"/>
      <c r="O68" s="43"/>
      <c r="P68" s="43"/>
      <c r="Q68" s="43"/>
      <c r="R68" s="43"/>
    </row>
    <row r="69" spans="1:18" x14ac:dyDescent="0.2">
      <c r="A69" s="47" t="s">
        <v>2581</v>
      </c>
      <c r="B69" s="45"/>
      <c r="C69" s="45">
        <v>6</v>
      </c>
      <c r="D69" s="45">
        <v>6</v>
      </c>
      <c r="E69" s="44"/>
      <c r="F69" s="44"/>
      <c r="G69" s="44">
        <v>0.33</v>
      </c>
      <c r="H69" s="44">
        <v>0.33</v>
      </c>
      <c r="I69" s="44">
        <v>0.17</v>
      </c>
      <c r="J69" s="44">
        <v>0.17</v>
      </c>
      <c r="K69" s="35"/>
      <c r="L69" s="42"/>
      <c r="M69" s="42"/>
      <c r="N69" s="42"/>
      <c r="O69" s="43"/>
      <c r="P69" s="43"/>
      <c r="Q69" s="43"/>
      <c r="R69" s="43"/>
    </row>
    <row r="70" spans="1:18" x14ac:dyDescent="0.2">
      <c r="A70" s="47" t="s">
        <v>2580</v>
      </c>
      <c r="B70" s="45">
        <v>6</v>
      </c>
      <c r="C70" s="45"/>
      <c r="D70" s="45">
        <v>6</v>
      </c>
      <c r="E70" s="44">
        <v>0.33</v>
      </c>
      <c r="F70" s="44">
        <v>0.33</v>
      </c>
      <c r="G70" s="44"/>
      <c r="H70" s="44"/>
      <c r="I70" s="44">
        <v>0.17</v>
      </c>
      <c r="J70" s="44">
        <v>0.17</v>
      </c>
      <c r="K70" s="35"/>
      <c r="L70" s="42"/>
      <c r="M70" s="42"/>
      <c r="N70" s="42"/>
      <c r="O70" s="43"/>
      <c r="P70" s="43"/>
      <c r="Q70" s="43"/>
      <c r="R70" s="43"/>
    </row>
    <row r="71" spans="1:18" x14ac:dyDescent="0.2">
      <c r="A71" s="64" t="s">
        <v>2579</v>
      </c>
      <c r="B71" s="74">
        <v>234</v>
      </c>
      <c r="C71" s="74">
        <v>189</v>
      </c>
      <c r="D71" s="74">
        <v>423</v>
      </c>
      <c r="E71" s="70">
        <v>13</v>
      </c>
      <c r="F71" s="70">
        <v>13</v>
      </c>
      <c r="G71" s="70">
        <v>10.51</v>
      </c>
      <c r="H71" s="70">
        <v>10.51</v>
      </c>
      <c r="I71" s="70">
        <v>11.74</v>
      </c>
      <c r="J71" s="70">
        <v>11.74</v>
      </c>
      <c r="K71" s="52"/>
      <c r="L71" s="72"/>
      <c r="M71" s="72"/>
      <c r="N71" s="72"/>
      <c r="O71" s="73"/>
      <c r="P71" s="73"/>
      <c r="Q71" s="73"/>
      <c r="R71" s="73"/>
    </row>
    <row r="72" spans="1:18" x14ac:dyDescent="0.2">
      <c r="A72" s="47" t="s">
        <v>2578</v>
      </c>
      <c r="B72" s="45">
        <v>60</v>
      </c>
      <c r="C72" s="45"/>
      <c r="D72" s="45">
        <v>60</v>
      </c>
      <c r="E72" s="44">
        <v>3.33</v>
      </c>
      <c r="F72" s="44">
        <v>3.33</v>
      </c>
      <c r="G72" s="44"/>
      <c r="H72" s="44"/>
      <c r="I72" s="44">
        <v>1.67</v>
      </c>
      <c r="J72" s="44">
        <v>1.67</v>
      </c>
      <c r="K72" s="35"/>
      <c r="L72" s="42"/>
      <c r="M72" s="42"/>
      <c r="N72" s="42"/>
      <c r="O72" s="43"/>
      <c r="P72" s="43"/>
      <c r="Q72" s="43"/>
      <c r="R72" s="43"/>
    </row>
    <row r="73" spans="1:18" x14ac:dyDescent="0.2">
      <c r="A73" s="47" t="s">
        <v>2577</v>
      </c>
      <c r="B73" s="45"/>
      <c r="C73" s="45">
        <v>45</v>
      </c>
      <c r="D73" s="45">
        <v>45</v>
      </c>
      <c r="E73" s="44"/>
      <c r="F73" s="44"/>
      <c r="G73" s="44">
        <v>2.5</v>
      </c>
      <c r="H73" s="44">
        <v>2.5</v>
      </c>
      <c r="I73" s="44">
        <v>1.25</v>
      </c>
      <c r="J73" s="44">
        <v>1.25</v>
      </c>
      <c r="K73" s="35"/>
      <c r="L73" s="42"/>
      <c r="M73" s="42"/>
      <c r="N73" s="42"/>
      <c r="O73" s="43"/>
      <c r="P73" s="43"/>
      <c r="Q73" s="43"/>
      <c r="R73" s="43"/>
    </row>
    <row r="74" spans="1:18" x14ac:dyDescent="0.2">
      <c r="A74" s="47" t="s">
        <v>2576</v>
      </c>
      <c r="B74" s="45"/>
      <c r="C74" s="45">
        <v>30</v>
      </c>
      <c r="D74" s="45">
        <v>30</v>
      </c>
      <c r="E74" s="44"/>
      <c r="F74" s="44"/>
      <c r="G74" s="44">
        <v>1.67</v>
      </c>
      <c r="H74" s="44">
        <v>1.67</v>
      </c>
      <c r="I74" s="44">
        <v>0.83</v>
      </c>
      <c r="J74" s="44">
        <v>0.83</v>
      </c>
      <c r="K74" s="35"/>
      <c r="L74" s="42"/>
      <c r="M74" s="42"/>
      <c r="N74" s="42"/>
      <c r="O74" s="43"/>
      <c r="P74" s="43"/>
      <c r="Q74" s="43"/>
      <c r="R74" s="43"/>
    </row>
    <row r="75" spans="1:18" x14ac:dyDescent="0.2">
      <c r="A75" s="47" t="s">
        <v>2575</v>
      </c>
      <c r="B75" s="45">
        <v>30</v>
      </c>
      <c r="C75" s="45"/>
      <c r="D75" s="45">
        <v>30</v>
      </c>
      <c r="E75" s="44">
        <v>1.67</v>
      </c>
      <c r="F75" s="44">
        <v>1.67</v>
      </c>
      <c r="G75" s="44"/>
      <c r="H75" s="44"/>
      <c r="I75" s="44">
        <v>0.83</v>
      </c>
      <c r="J75" s="44">
        <v>0.83</v>
      </c>
      <c r="K75" s="35"/>
      <c r="L75" s="42"/>
      <c r="M75" s="42"/>
      <c r="N75" s="42"/>
      <c r="O75" s="43"/>
      <c r="P75" s="43"/>
      <c r="Q75" s="43"/>
      <c r="R75" s="43"/>
    </row>
    <row r="76" spans="1:18" x14ac:dyDescent="0.2">
      <c r="A76" s="47" t="s">
        <v>2574</v>
      </c>
      <c r="B76" s="45"/>
      <c r="C76" s="45">
        <v>30</v>
      </c>
      <c r="D76" s="45">
        <v>30</v>
      </c>
      <c r="E76" s="44"/>
      <c r="F76" s="44"/>
      <c r="G76" s="44">
        <v>1.67</v>
      </c>
      <c r="H76" s="44">
        <v>1.67</v>
      </c>
      <c r="I76" s="44">
        <v>0.83</v>
      </c>
      <c r="J76" s="44">
        <v>0.83</v>
      </c>
      <c r="K76" s="35"/>
      <c r="L76" s="42"/>
      <c r="M76" s="42"/>
      <c r="N76" s="42"/>
      <c r="O76" s="43"/>
      <c r="P76" s="43"/>
      <c r="Q76" s="43"/>
      <c r="R76" s="43"/>
    </row>
    <row r="77" spans="1:18" x14ac:dyDescent="0.2">
      <c r="A77" s="47" t="s">
        <v>2573</v>
      </c>
      <c r="B77" s="45">
        <v>30</v>
      </c>
      <c r="C77" s="45"/>
      <c r="D77" s="45">
        <v>30</v>
      </c>
      <c r="E77" s="44">
        <v>1.67</v>
      </c>
      <c r="F77" s="44">
        <v>1.67</v>
      </c>
      <c r="G77" s="44"/>
      <c r="H77" s="44"/>
      <c r="I77" s="44">
        <v>0.83</v>
      </c>
      <c r="J77" s="44">
        <v>0.83</v>
      </c>
      <c r="K77" s="35"/>
      <c r="L77" s="42"/>
      <c r="M77" s="42"/>
      <c r="N77" s="42"/>
      <c r="O77" s="43"/>
      <c r="P77" s="43"/>
      <c r="Q77" s="43"/>
      <c r="R77" s="43"/>
    </row>
    <row r="78" spans="1:18" x14ac:dyDescent="0.2">
      <c r="A78" s="47" t="s">
        <v>2572</v>
      </c>
      <c r="B78" s="45">
        <v>27</v>
      </c>
      <c r="C78" s="45">
        <v>39</v>
      </c>
      <c r="D78" s="45">
        <v>66</v>
      </c>
      <c r="E78" s="44">
        <v>1.5</v>
      </c>
      <c r="F78" s="44">
        <v>1.5</v>
      </c>
      <c r="G78" s="44">
        <v>2.17</v>
      </c>
      <c r="H78" s="44">
        <v>2.17</v>
      </c>
      <c r="I78" s="44">
        <v>1.83</v>
      </c>
      <c r="J78" s="44">
        <v>1.83</v>
      </c>
      <c r="K78" s="35"/>
      <c r="L78" s="42"/>
      <c r="M78" s="42"/>
      <c r="N78" s="42"/>
      <c r="O78" s="43"/>
      <c r="P78" s="43"/>
      <c r="Q78" s="43"/>
      <c r="R78" s="43"/>
    </row>
    <row r="79" spans="1:18" x14ac:dyDescent="0.2">
      <c r="A79" s="47" t="s">
        <v>2571</v>
      </c>
      <c r="B79" s="45"/>
      <c r="C79" s="45">
        <v>3</v>
      </c>
      <c r="D79" s="45">
        <v>3</v>
      </c>
      <c r="E79" s="44"/>
      <c r="F79" s="44"/>
      <c r="G79" s="44">
        <v>0.17</v>
      </c>
      <c r="H79" s="44">
        <v>0.17</v>
      </c>
      <c r="I79" s="44">
        <v>0.08</v>
      </c>
      <c r="J79" s="44">
        <v>0.08</v>
      </c>
      <c r="K79" s="35"/>
      <c r="L79" s="42"/>
      <c r="M79" s="42"/>
      <c r="N79" s="42"/>
      <c r="O79" s="43"/>
      <c r="P79" s="43"/>
      <c r="Q79" s="43"/>
      <c r="R79" s="43"/>
    </row>
    <row r="80" spans="1:18" x14ac:dyDescent="0.2">
      <c r="A80" s="47" t="s">
        <v>2570</v>
      </c>
      <c r="B80" s="45"/>
      <c r="C80" s="45">
        <v>42</v>
      </c>
      <c r="D80" s="45">
        <v>42</v>
      </c>
      <c r="E80" s="44"/>
      <c r="F80" s="44"/>
      <c r="G80" s="44">
        <v>2.33</v>
      </c>
      <c r="H80" s="44">
        <v>2.33</v>
      </c>
      <c r="I80" s="44">
        <v>1.17</v>
      </c>
      <c r="J80" s="44">
        <v>1.17</v>
      </c>
      <c r="K80" s="35"/>
      <c r="L80" s="42"/>
      <c r="M80" s="42"/>
      <c r="N80" s="42"/>
      <c r="O80" s="43"/>
      <c r="P80" s="43"/>
      <c r="Q80" s="43"/>
      <c r="R80" s="43"/>
    </row>
    <row r="81" spans="1:18" x14ac:dyDescent="0.2">
      <c r="A81" s="47" t="s">
        <v>2569</v>
      </c>
      <c r="B81" s="45">
        <v>42</v>
      </c>
      <c r="C81" s="45"/>
      <c r="D81" s="45">
        <v>42</v>
      </c>
      <c r="E81" s="44">
        <v>2.33</v>
      </c>
      <c r="F81" s="44">
        <v>2.33</v>
      </c>
      <c r="G81" s="44"/>
      <c r="H81" s="44"/>
      <c r="I81" s="44">
        <v>1.17</v>
      </c>
      <c r="J81" s="44">
        <v>1.17</v>
      </c>
      <c r="K81" s="35"/>
      <c r="L81" s="42"/>
      <c r="M81" s="42"/>
      <c r="N81" s="42"/>
      <c r="O81" s="43"/>
      <c r="P81" s="43"/>
      <c r="Q81" s="43"/>
      <c r="R81" s="43"/>
    </row>
    <row r="82" spans="1:18" x14ac:dyDescent="0.2">
      <c r="A82" s="47" t="s">
        <v>2568</v>
      </c>
      <c r="B82" s="45">
        <v>45</v>
      </c>
      <c r="C82" s="45"/>
      <c r="D82" s="45">
        <v>45</v>
      </c>
      <c r="E82" s="44">
        <v>2.5</v>
      </c>
      <c r="F82" s="44">
        <v>2.5</v>
      </c>
      <c r="G82" s="44"/>
      <c r="H82" s="44"/>
      <c r="I82" s="44">
        <v>1.25</v>
      </c>
      <c r="J82" s="44">
        <v>1.25</v>
      </c>
      <c r="K82" s="35"/>
      <c r="L82" s="42"/>
      <c r="M82" s="42"/>
      <c r="N82" s="42"/>
      <c r="O82" s="43"/>
      <c r="P82" s="43"/>
      <c r="Q82" s="43"/>
      <c r="R82" s="43"/>
    </row>
    <row r="83" spans="1:18" s="17" customFormat="1" x14ac:dyDescent="0.2">
      <c r="A83" s="65" t="s">
        <v>89</v>
      </c>
      <c r="B83" s="102">
        <v>92</v>
      </c>
      <c r="C83" s="102">
        <v>72</v>
      </c>
      <c r="D83" s="102">
        <v>164</v>
      </c>
      <c r="E83" s="102">
        <v>7.67</v>
      </c>
      <c r="F83" s="102">
        <v>15.34</v>
      </c>
      <c r="G83" s="102">
        <v>6</v>
      </c>
      <c r="H83" s="102">
        <v>15.34</v>
      </c>
      <c r="I83" s="102">
        <v>6.83</v>
      </c>
      <c r="J83" s="102">
        <v>15.34</v>
      </c>
      <c r="K83" s="103"/>
      <c r="L83" s="102"/>
      <c r="M83" s="102"/>
      <c r="N83" s="102"/>
      <c r="O83" s="102"/>
      <c r="P83" s="102"/>
      <c r="Q83" s="102"/>
      <c r="R83" s="102"/>
    </row>
    <row r="84" spans="1:18" x14ac:dyDescent="0.2">
      <c r="A84" s="64" t="s">
        <v>1896</v>
      </c>
      <c r="B84" s="74">
        <v>92</v>
      </c>
      <c r="C84" s="74">
        <v>72</v>
      </c>
      <c r="D84" s="74">
        <v>164</v>
      </c>
      <c r="E84" s="70">
        <v>7.67</v>
      </c>
      <c r="F84" s="70">
        <v>15.34</v>
      </c>
      <c r="G84" s="70">
        <v>6</v>
      </c>
      <c r="H84" s="70">
        <v>15.34</v>
      </c>
      <c r="I84" s="70">
        <v>6.83</v>
      </c>
      <c r="J84" s="70">
        <v>15.34</v>
      </c>
      <c r="K84" s="52"/>
      <c r="L84" s="72"/>
      <c r="M84" s="72"/>
      <c r="N84" s="72"/>
      <c r="O84" s="73"/>
      <c r="P84" s="73"/>
      <c r="Q84" s="73"/>
      <c r="R84" s="73"/>
    </row>
    <row r="85" spans="1:18" x14ac:dyDescent="0.2">
      <c r="A85" s="47" t="s">
        <v>2567</v>
      </c>
      <c r="B85" s="45">
        <v>3</v>
      </c>
      <c r="C85" s="45"/>
      <c r="D85" s="45">
        <v>3</v>
      </c>
      <c r="E85" s="44">
        <v>0.25</v>
      </c>
      <c r="F85" s="44">
        <v>0.5</v>
      </c>
      <c r="G85" s="44"/>
      <c r="H85" s="44">
        <v>0.5</v>
      </c>
      <c r="I85" s="44">
        <v>0.13</v>
      </c>
      <c r="J85" s="44">
        <v>0.5</v>
      </c>
      <c r="K85" s="35"/>
      <c r="L85" s="42"/>
      <c r="M85" s="42"/>
      <c r="N85" s="42"/>
      <c r="O85" s="43"/>
      <c r="P85" s="43"/>
      <c r="Q85" s="43"/>
      <c r="R85" s="43"/>
    </row>
    <row r="86" spans="1:18" x14ac:dyDescent="0.2">
      <c r="A86" s="47" t="s">
        <v>2566</v>
      </c>
      <c r="B86" s="45"/>
      <c r="C86" s="45">
        <v>3</v>
      </c>
      <c r="D86" s="45">
        <v>3</v>
      </c>
      <c r="E86" s="44"/>
      <c r="F86" s="44"/>
      <c r="G86" s="44">
        <v>0.25</v>
      </c>
      <c r="H86" s="44"/>
      <c r="I86" s="44">
        <v>0.13</v>
      </c>
      <c r="J86" s="44"/>
      <c r="K86" s="35"/>
      <c r="L86" s="42"/>
      <c r="M86" s="42"/>
      <c r="N86" s="42"/>
      <c r="O86" s="43"/>
      <c r="P86" s="43"/>
      <c r="Q86" s="43"/>
      <c r="R86" s="43"/>
    </row>
    <row r="87" spans="1:18" x14ac:dyDescent="0.2">
      <c r="A87" s="47" t="s">
        <v>2565</v>
      </c>
      <c r="B87" s="45">
        <v>6</v>
      </c>
      <c r="C87" s="45"/>
      <c r="D87" s="45">
        <v>6</v>
      </c>
      <c r="E87" s="44">
        <v>0.5</v>
      </c>
      <c r="F87" s="44">
        <v>1</v>
      </c>
      <c r="G87" s="44"/>
      <c r="H87" s="44">
        <v>1</v>
      </c>
      <c r="I87" s="44">
        <v>0.25</v>
      </c>
      <c r="J87" s="44">
        <v>1</v>
      </c>
      <c r="K87" s="35"/>
      <c r="L87" s="42"/>
      <c r="M87" s="42"/>
      <c r="N87" s="42"/>
      <c r="O87" s="43"/>
      <c r="P87" s="43"/>
      <c r="Q87" s="43"/>
      <c r="R87" s="43"/>
    </row>
    <row r="88" spans="1:18" x14ac:dyDescent="0.2">
      <c r="A88" s="47" t="s">
        <v>2564</v>
      </c>
      <c r="B88" s="45">
        <v>1</v>
      </c>
      <c r="C88" s="45"/>
      <c r="D88" s="45">
        <v>1</v>
      </c>
      <c r="E88" s="44">
        <v>0.08</v>
      </c>
      <c r="F88" s="44">
        <v>0.16</v>
      </c>
      <c r="G88" s="44"/>
      <c r="H88" s="44">
        <v>0.16</v>
      </c>
      <c r="I88" s="44">
        <v>0.04</v>
      </c>
      <c r="J88" s="44">
        <v>0.16</v>
      </c>
      <c r="K88" s="35"/>
      <c r="L88" s="42"/>
      <c r="M88" s="42"/>
      <c r="N88" s="42"/>
      <c r="O88" s="43"/>
      <c r="P88" s="43"/>
      <c r="Q88" s="43"/>
      <c r="R88" s="43"/>
    </row>
    <row r="89" spans="1:18" x14ac:dyDescent="0.2">
      <c r="A89" s="47" t="s">
        <v>2563</v>
      </c>
      <c r="B89" s="45">
        <v>2</v>
      </c>
      <c r="C89" s="45"/>
      <c r="D89" s="45">
        <v>2</v>
      </c>
      <c r="E89" s="44">
        <v>0.17</v>
      </c>
      <c r="F89" s="44">
        <v>0.34</v>
      </c>
      <c r="G89" s="44"/>
      <c r="H89" s="44">
        <v>0.34</v>
      </c>
      <c r="I89" s="44">
        <v>0.08</v>
      </c>
      <c r="J89" s="44">
        <v>0.34</v>
      </c>
      <c r="K89" s="35"/>
      <c r="L89" s="42"/>
      <c r="M89" s="42"/>
      <c r="N89" s="42"/>
      <c r="O89" s="43"/>
      <c r="P89" s="43"/>
      <c r="Q89" s="43"/>
      <c r="R89" s="43"/>
    </row>
    <row r="90" spans="1:18" x14ac:dyDescent="0.2">
      <c r="A90" s="47" t="s">
        <v>2563</v>
      </c>
      <c r="B90" s="45"/>
      <c r="C90" s="45">
        <v>1</v>
      </c>
      <c r="D90" s="45">
        <v>1</v>
      </c>
      <c r="E90" s="44"/>
      <c r="F90" s="44"/>
      <c r="G90" s="44">
        <v>0.08</v>
      </c>
      <c r="H90" s="44"/>
      <c r="I90" s="44">
        <v>0.04</v>
      </c>
      <c r="J90" s="44"/>
      <c r="K90" s="35"/>
      <c r="L90" s="42"/>
      <c r="M90" s="42"/>
      <c r="N90" s="42"/>
      <c r="O90" s="43"/>
      <c r="P90" s="43"/>
      <c r="Q90" s="43"/>
      <c r="R90" s="43"/>
    </row>
    <row r="91" spans="1:18" x14ac:dyDescent="0.2">
      <c r="A91" s="47" t="s">
        <v>2562</v>
      </c>
      <c r="B91" s="45"/>
      <c r="C91" s="45">
        <v>2</v>
      </c>
      <c r="D91" s="45">
        <v>2</v>
      </c>
      <c r="E91" s="44"/>
      <c r="F91" s="44"/>
      <c r="G91" s="44">
        <v>0.17</v>
      </c>
      <c r="H91" s="44"/>
      <c r="I91" s="44">
        <v>0.08</v>
      </c>
      <c r="J91" s="44"/>
      <c r="K91" s="35"/>
      <c r="L91" s="42"/>
      <c r="M91" s="42"/>
      <c r="N91" s="42"/>
      <c r="O91" s="43"/>
      <c r="P91" s="43"/>
      <c r="Q91" s="43"/>
      <c r="R91" s="43"/>
    </row>
    <row r="92" spans="1:18" x14ac:dyDescent="0.2">
      <c r="A92" s="47" t="s">
        <v>2562</v>
      </c>
      <c r="B92" s="45">
        <v>2</v>
      </c>
      <c r="C92" s="45"/>
      <c r="D92" s="45">
        <v>2</v>
      </c>
      <c r="E92" s="44">
        <v>0.17</v>
      </c>
      <c r="F92" s="44">
        <v>0.34</v>
      </c>
      <c r="G92" s="44"/>
      <c r="H92" s="44">
        <v>0.34</v>
      </c>
      <c r="I92" s="44">
        <v>0.08</v>
      </c>
      <c r="J92" s="44">
        <v>0.34</v>
      </c>
      <c r="K92" s="35"/>
      <c r="L92" s="42"/>
      <c r="M92" s="42"/>
      <c r="N92" s="42"/>
      <c r="O92" s="43"/>
      <c r="P92" s="43"/>
      <c r="Q92" s="43"/>
      <c r="R92" s="43"/>
    </row>
    <row r="93" spans="1:18" x14ac:dyDescent="0.2">
      <c r="A93" s="47" t="s">
        <v>2561</v>
      </c>
      <c r="B93" s="45">
        <v>12</v>
      </c>
      <c r="C93" s="45"/>
      <c r="D93" s="45">
        <v>12</v>
      </c>
      <c r="E93" s="44">
        <v>1</v>
      </c>
      <c r="F93" s="44">
        <v>2</v>
      </c>
      <c r="G93" s="44"/>
      <c r="H93" s="44">
        <v>2</v>
      </c>
      <c r="I93" s="44">
        <v>0.5</v>
      </c>
      <c r="J93" s="44">
        <v>2</v>
      </c>
      <c r="K93" s="35"/>
      <c r="L93" s="42"/>
      <c r="M93" s="42"/>
      <c r="N93" s="42"/>
      <c r="O93" s="43"/>
      <c r="P93" s="43"/>
      <c r="Q93" s="43"/>
      <c r="R93" s="43"/>
    </row>
    <row r="94" spans="1:18" x14ac:dyDescent="0.2">
      <c r="A94" s="47" t="s">
        <v>2560</v>
      </c>
      <c r="B94" s="45">
        <v>42</v>
      </c>
      <c r="C94" s="45"/>
      <c r="D94" s="45">
        <v>42</v>
      </c>
      <c r="E94" s="44">
        <v>3.5</v>
      </c>
      <c r="F94" s="44">
        <v>7</v>
      </c>
      <c r="G94" s="44"/>
      <c r="H94" s="44">
        <v>7</v>
      </c>
      <c r="I94" s="44">
        <v>1.75</v>
      </c>
      <c r="J94" s="44">
        <v>7</v>
      </c>
      <c r="K94" s="35"/>
      <c r="L94" s="42"/>
      <c r="M94" s="42"/>
      <c r="N94" s="42"/>
      <c r="O94" s="43"/>
      <c r="P94" s="43"/>
      <c r="Q94" s="43"/>
      <c r="R94" s="43"/>
    </row>
    <row r="95" spans="1:18" x14ac:dyDescent="0.2">
      <c r="A95" s="47" t="s">
        <v>2560</v>
      </c>
      <c r="B95" s="45">
        <v>6</v>
      </c>
      <c r="C95" s="45">
        <v>42</v>
      </c>
      <c r="D95" s="45">
        <v>48</v>
      </c>
      <c r="E95" s="44">
        <v>0.5</v>
      </c>
      <c r="F95" s="44">
        <v>1</v>
      </c>
      <c r="G95" s="44">
        <v>3.5</v>
      </c>
      <c r="H95" s="44">
        <v>1</v>
      </c>
      <c r="I95" s="44">
        <v>2</v>
      </c>
      <c r="J95" s="44">
        <v>1</v>
      </c>
      <c r="K95" s="35"/>
      <c r="L95" s="42"/>
      <c r="M95" s="42"/>
      <c r="N95" s="42"/>
      <c r="O95" s="43"/>
      <c r="P95" s="43"/>
      <c r="Q95" s="43"/>
      <c r="R95" s="43"/>
    </row>
    <row r="96" spans="1:18" x14ac:dyDescent="0.2">
      <c r="A96" s="47" t="s">
        <v>2559</v>
      </c>
      <c r="B96" s="45"/>
      <c r="C96" s="45">
        <v>12</v>
      </c>
      <c r="D96" s="45">
        <v>12</v>
      </c>
      <c r="E96" s="44"/>
      <c r="F96" s="44"/>
      <c r="G96" s="44">
        <v>1</v>
      </c>
      <c r="H96" s="44"/>
      <c r="I96" s="44">
        <v>0.5</v>
      </c>
      <c r="J96" s="44"/>
      <c r="K96" s="35"/>
      <c r="L96" s="42"/>
      <c r="M96" s="42"/>
      <c r="N96" s="42"/>
      <c r="O96" s="43"/>
      <c r="P96" s="43"/>
      <c r="Q96" s="43"/>
      <c r="R96" s="43"/>
    </row>
    <row r="97" spans="1:18" x14ac:dyDescent="0.2">
      <c r="A97" s="47" t="s">
        <v>2558</v>
      </c>
      <c r="B97" s="45">
        <v>12</v>
      </c>
      <c r="C97" s="45">
        <v>12</v>
      </c>
      <c r="D97" s="45">
        <v>24</v>
      </c>
      <c r="E97" s="44">
        <v>1</v>
      </c>
      <c r="F97" s="44">
        <v>2</v>
      </c>
      <c r="G97" s="44">
        <v>1</v>
      </c>
      <c r="H97" s="44">
        <v>2</v>
      </c>
      <c r="I97" s="44">
        <v>1</v>
      </c>
      <c r="J97" s="44">
        <v>2</v>
      </c>
      <c r="K97" s="35"/>
      <c r="L97" s="42"/>
      <c r="M97" s="42"/>
      <c r="N97" s="42"/>
      <c r="O97" s="43"/>
      <c r="P97" s="43"/>
      <c r="Q97" s="43"/>
      <c r="R97" s="43"/>
    </row>
    <row r="98" spans="1:18" x14ac:dyDescent="0.2">
      <c r="A98" s="47" t="s">
        <v>2557</v>
      </c>
      <c r="B98" s="45">
        <v>6</v>
      </c>
      <c r="C98" s="45"/>
      <c r="D98" s="45">
        <v>6</v>
      </c>
      <c r="E98" s="44">
        <v>0.5</v>
      </c>
      <c r="F98" s="44">
        <v>1</v>
      </c>
      <c r="G98" s="44"/>
      <c r="H98" s="44">
        <v>1</v>
      </c>
      <c r="I98" s="44">
        <v>0.25</v>
      </c>
      <c r="J98" s="44">
        <v>1</v>
      </c>
      <c r="K98" s="35"/>
      <c r="L98" s="42"/>
      <c r="M98" s="42"/>
      <c r="N98" s="42"/>
      <c r="O98" s="43"/>
      <c r="P98" s="43"/>
      <c r="Q98" s="43"/>
      <c r="R98" s="43"/>
    </row>
    <row r="99" spans="1:18" s="17" customFormat="1" x14ac:dyDescent="0.2">
      <c r="A99" s="65" t="s">
        <v>93</v>
      </c>
      <c r="B99" s="102">
        <v>78</v>
      </c>
      <c r="C99" s="102">
        <v>54</v>
      </c>
      <c r="D99" s="102">
        <v>132</v>
      </c>
      <c r="E99" s="102">
        <v>6.49</v>
      </c>
      <c r="F99" s="102">
        <v>12.98</v>
      </c>
      <c r="G99" s="102">
        <v>4.49</v>
      </c>
      <c r="H99" s="102">
        <v>12.98</v>
      </c>
      <c r="I99" s="102">
        <v>5.5</v>
      </c>
      <c r="J99" s="102">
        <v>12.98</v>
      </c>
      <c r="K99" s="103"/>
      <c r="L99" s="102"/>
      <c r="M99" s="102"/>
      <c r="N99" s="102"/>
      <c r="O99" s="102"/>
      <c r="P99" s="102"/>
      <c r="Q99" s="102"/>
      <c r="R99" s="102"/>
    </row>
    <row r="100" spans="1:18" x14ac:dyDescent="0.2">
      <c r="A100" s="64" t="s">
        <v>2556</v>
      </c>
      <c r="B100" s="74">
        <v>78</v>
      </c>
      <c r="C100" s="74">
        <v>51</v>
      </c>
      <c r="D100" s="74">
        <v>129</v>
      </c>
      <c r="E100" s="70">
        <v>6.49</v>
      </c>
      <c r="F100" s="70">
        <v>12.98</v>
      </c>
      <c r="G100" s="70">
        <v>4.24</v>
      </c>
      <c r="H100" s="70">
        <v>12.98</v>
      </c>
      <c r="I100" s="70">
        <v>5.37</v>
      </c>
      <c r="J100" s="70">
        <v>12.98</v>
      </c>
      <c r="K100" s="52"/>
      <c r="L100" s="72"/>
      <c r="M100" s="72"/>
      <c r="N100" s="72"/>
      <c r="O100" s="73"/>
      <c r="P100" s="73"/>
      <c r="Q100" s="73"/>
      <c r="R100" s="73"/>
    </row>
    <row r="101" spans="1:18" x14ac:dyDescent="0.2">
      <c r="A101" s="47" t="s">
        <v>2555</v>
      </c>
      <c r="B101" s="45">
        <v>1</v>
      </c>
      <c r="C101" s="45"/>
      <c r="D101" s="45">
        <v>1</v>
      </c>
      <c r="E101" s="44">
        <v>0.08</v>
      </c>
      <c r="F101" s="44">
        <v>0.16</v>
      </c>
      <c r="G101" s="44"/>
      <c r="H101" s="44">
        <v>0.16</v>
      </c>
      <c r="I101" s="44">
        <v>0.04</v>
      </c>
      <c r="J101" s="44">
        <v>0.16</v>
      </c>
      <c r="K101" s="35"/>
      <c r="L101" s="42"/>
      <c r="M101" s="42"/>
      <c r="N101" s="42"/>
      <c r="O101" s="43"/>
      <c r="P101" s="43"/>
      <c r="Q101" s="43"/>
      <c r="R101" s="43"/>
    </row>
    <row r="102" spans="1:18" x14ac:dyDescent="0.2">
      <c r="A102" s="47" t="s">
        <v>2554</v>
      </c>
      <c r="B102" s="45">
        <v>1</v>
      </c>
      <c r="C102" s="45">
        <v>1</v>
      </c>
      <c r="D102" s="45">
        <v>2</v>
      </c>
      <c r="E102" s="44">
        <v>0.08</v>
      </c>
      <c r="F102" s="44">
        <v>0.16</v>
      </c>
      <c r="G102" s="44">
        <v>0.08</v>
      </c>
      <c r="H102" s="44">
        <v>0.16</v>
      </c>
      <c r="I102" s="44">
        <v>0.08</v>
      </c>
      <c r="J102" s="44">
        <v>0.16</v>
      </c>
      <c r="K102" s="35"/>
      <c r="L102" s="42"/>
      <c r="M102" s="42"/>
      <c r="N102" s="42"/>
      <c r="O102" s="43"/>
      <c r="P102" s="43"/>
      <c r="Q102" s="43"/>
      <c r="R102" s="43"/>
    </row>
    <row r="103" spans="1:18" x14ac:dyDescent="0.2">
      <c r="A103" s="47" t="s">
        <v>2553</v>
      </c>
      <c r="B103" s="45"/>
      <c r="C103" s="45">
        <v>1</v>
      </c>
      <c r="D103" s="45">
        <v>1</v>
      </c>
      <c r="E103" s="44"/>
      <c r="F103" s="44"/>
      <c r="G103" s="44">
        <v>0.08</v>
      </c>
      <c r="H103" s="44"/>
      <c r="I103" s="44">
        <v>0.04</v>
      </c>
      <c r="J103" s="44"/>
      <c r="K103" s="35"/>
      <c r="L103" s="42"/>
      <c r="M103" s="42"/>
      <c r="N103" s="42"/>
      <c r="O103" s="43"/>
      <c r="P103" s="43"/>
      <c r="Q103" s="43"/>
      <c r="R103" s="43"/>
    </row>
    <row r="104" spans="1:18" x14ac:dyDescent="0.2">
      <c r="A104" s="47" t="s">
        <v>2552</v>
      </c>
      <c r="B104" s="45">
        <v>3</v>
      </c>
      <c r="C104" s="45"/>
      <c r="D104" s="45">
        <v>3</v>
      </c>
      <c r="E104" s="44">
        <v>0.25</v>
      </c>
      <c r="F104" s="44">
        <v>0.5</v>
      </c>
      <c r="G104" s="44"/>
      <c r="H104" s="44">
        <v>0.5</v>
      </c>
      <c r="I104" s="44">
        <v>0.13</v>
      </c>
      <c r="J104" s="44">
        <v>0.5</v>
      </c>
      <c r="K104" s="35"/>
      <c r="L104" s="42"/>
      <c r="M104" s="42"/>
      <c r="N104" s="42"/>
      <c r="O104" s="43"/>
      <c r="P104" s="43"/>
      <c r="Q104" s="43"/>
      <c r="R104" s="43"/>
    </row>
    <row r="105" spans="1:18" x14ac:dyDescent="0.2">
      <c r="A105" s="47" t="s">
        <v>2551</v>
      </c>
      <c r="B105" s="45">
        <v>6</v>
      </c>
      <c r="C105" s="45"/>
      <c r="D105" s="45">
        <v>6</v>
      </c>
      <c r="E105" s="44">
        <v>0.5</v>
      </c>
      <c r="F105" s="44">
        <v>1</v>
      </c>
      <c r="G105" s="44"/>
      <c r="H105" s="44">
        <v>1</v>
      </c>
      <c r="I105" s="44">
        <v>0.25</v>
      </c>
      <c r="J105" s="44">
        <v>1</v>
      </c>
      <c r="K105" s="35"/>
      <c r="L105" s="42"/>
      <c r="M105" s="42"/>
      <c r="N105" s="42"/>
      <c r="O105" s="43"/>
      <c r="P105" s="43"/>
      <c r="Q105" s="43"/>
      <c r="R105" s="43"/>
    </row>
    <row r="106" spans="1:18" x14ac:dyDescent="0.2">
      <c r="A106" s="47" t="s">
        <v>2550</v>
      </c>
      <c r="B106" s="45">
        <v>6</v>
      </c>
      <c r="C106" s="45">
        <v>6</v>
      </c>
      <c r="D106" s="45">
        <v>12</v>
      </c>
      <c r="E106" s="44">
        <v>0.5</v>
      </c>
      <c r="F106" s="44">
        <v>1</v>
      </c>
      <c r="G106" s="44">
        <v>0.5</v>
      </c>
      <c r="H106" s="44">
        <v>1</v>
      </c>
      <c r="I106" s="44">
        <v>0.5</v>
      </c>
      <c r="J106" s="44">
        <v>1</v>
      </c>
      <c r="K106" s="35"/>
      <c r="L106" s="42"/>
      <c r="M106" s="42"/>
      <c r="N106" s="42"/>
      <c r="O106" s="43"/>
      <c r="P106" s="43"/>
      <c r="Q106" s="43"/>
      <c r="R106" s="43"/>
    </row>
    <row r="107" spans="1:18" x14ac:dyDescent="0.2">
      <c r="A107" s="47" t="s">
        <v>2549</v>
      </c>
      <c r="B107" s="45">
        <v>1</v>
      </c>
      <c r="C107" s="45">
        <v>1</v>
      </c>
      <c r="D107" s="45">
        <v>2</v>
      </c>
      <c r="E107" s="44">
        <v>0.08</v>
      </c>
      <c r="F107" s="44">
        <v>0.16</v>
      </c>
      <c r="G107" s="44">
        <v>0.08</v>
      </c>
      <c r="H107" s="44">
        <v>0.16</v>
      </c>
      <c r="I107" s="44">
        <v>0.08</v>
      </c>
      <c r="J107" s="44">
        <v>0.16</v>
      </c>
      <c r="K107" s="35"/>
      <c r="L107" s="42"/>
      <c r="M107" s="42"/>
      <c r="N107" s="42"/>
      <c r="O107" s="43"/>
      <c r="P107" s="43"/>
      <c r="Q107" s="43"/>
      <c r="R107" s="43"/>
    </row>
    <row r="108" spans="1:18" x14ac:dyDescent="0.2">
      <c r="A108" s="47" t="s">
        <v>2548</v>
      </c>
      <c r="B108" s="45">
        <v>12</v>
      </c>
      <c r="C108" s="45">
        <v>12</v>
      </c>
      <c r="D108" s="45">
        <v>24</v>
      </c>
      <c r="E108" s="44">
        <v>1</v>
      </c>
      <c r="F108" s="44">
        <v>2</v>
      </c>
      <c r="G108" s="44">
        <v>1</v>
      </c>
      <c r="H108" s="44">
        <v>2</v>
      </c>
      <c r="I108" s="44">
        <v>1</v>
      </c>
      <c r="J108" s="44">
        <v>2</v>
      </c>
      <c r="K108" s="35"/>
      <c r="L108" s="42"/>
      <c r="M108" s="42"/>
      <c r="N108" s="42"/>
      <c r="O108" s="43"/>
      <c r="P108" s="43"/>
      <c r="Q108" s="43"/>
      <c r="R108" s="43"/>
    </row>
    <row r="109" spans="1:18" x14ac:dyDescent="0.2">
      <c r="A109" s="47" t="s">
        <v>2547</v>
      </c>
      <c r="B109" s="45">
        <v>48</v>
      </c>
      <c r="C109" s="45">
        <v>12</v>
      </c>
      <c r="D109" s="45">
        <v>60</v>
      </c>
      <c r="E109" s="44">
        <v>4</v>
      </c>
      <c r="F109" s="44">
        <v>8</v>
      </c>
      <c r="G109" s="44">
        <v>1</v>
      </c>
      <c r="H109" s="44">
        <v>8</v>
      </c>
      <c r="I109" s="44">
        <v>2.5</v>
      </c>
      <c r="J109" s="44">
        <v>8</v>
      </c>
      <c r="K109" s="35"/>
      <c r="L109" s="42"/>
      <c r="M109" s="42"/>
      <c r="N109" s="42"/>
      <c r="O109" s="43"/>
      <c r="P109" s="43"/>
      <c r="Q109" s="43"/>
      <c r="R109" s="43"/>
    </row>
    <row r="110" spans="1:18" x14ac:dyDescent="0.2">
      <c r="A110" s="47" t="s">
        <v>2546</v>
      </c>
      <c r="B110" s="45"/>
      <c r="C110" s="45">
        <v>18</v>
      </c>
      <c r="D110" s="45">
        <v>18</v>
      </c>
      <c r="E110" s="44"/>
      <c r="F110" s="44"/>
      <c r="G110" s="44">
        <v>1.5</v>
      </c>
      <c r="H110" s="44"/>
      <c r="I110" s="44">
        <v>0.75</v>
      </c>
      <c r="J110" s="44"/>
      <c r="K110" s="35"/>
      <c r="L110" s="42"/>
      <c r="M110" s="42"/>
      <c r="N110" s="42"/>
      <c r="O110" s="43"/>
      <c r="P110" s="43"/>
      <c r="Q110" s="43"/>
      <c r="R110" s="43"/>
    </row>
    <row r="111" spans="1:18" x14ac:dyDescent="0.2">
      <c r="A111" s="64" t="s">
        <v>2545</v>
      </c>
      <c r="B111" s="74"/>
      <c r="C111" s="74">
        <v>3</v>
      </c>
      <c r="D111" s="74">
        <v>3</v>
      </c>
      <c r="E111" s="70"/>
      <c r="F111" s="70"/>
      <c r="G111" s="70">
        <v>0.25</v>
      </c>
      <c r="H111" s="70"/>
      <c r="I111" s="70">
        <v>0.13</v>
      </c>
      <c r="J111" s="70"/>
      <c r="K111" s="52"/>
      <c r="L111" s="72"/>
      <c r="M111" s="72"/>
      <c r="N111" s="72"/>
      <c r="O111" s="73"/>
      <c r="P111" s="73"/>
      <c r="Q111" s="73"/>
      <c r="R111" s="73"/>
    </row>
    <row r="112" spans="1:18" x14ac:dyDescent="0.2">
      <c r="A112" s="47" t="s">
        <v>2544</v>
      </c>
      <c r="B112" s="45"/>
      <c r="C112" s="45">
        <v>3</v>
      </c>
      <c r="D112" s="45">
        <v>3</v>
      </c>
      <c r="E112" s="44"/>
      <c r="F112" s="44"/>
      <c r="G112" s="44">
        <v>0.25</v>
      </c>
      <c r="H112" s="44"/>
      <c r="I112" s="44">
        <v>0.13</v>
      </c>
      <c r="J112" s="44"/>
      <c r="K112" s="35"/>
      <c r="L112" s="42"/>
      <c r="M112" s="42"/>
      <c r="N112" s="42"/>
      <c r="O112" s="43"/>
      <c r="P112" s="43"/>
      <c r="Q112" s="43"/>
      <c r="R112" s="43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43307086614173229" right="0.27559055118110237" top="0.31496062992125984" bottom="0.39370078740157483" header="0.15748031496062992" footer="0.23622047244094491"/>
  <pageSetup paperSize="9" scale="6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28"/>
  <sheetViews>
    <sheetView showGridLines="0" workbookViewId="0">
      <pane ySplit="6" topLeftCell="A7" activePane="bottomLeft" state="frozen"/>
      <selection pane="bottomLeft" activeCell="I10" sqref="I10"/>
    </sheetView>
  </sheetViews>
  <sheetFormatPr defaultColWidth="9" defaultRowHeight="23.25" x14ac:dyDescent="0.5"/>
  <cols>
    <col min="1" max="1" width="62.25" style="48" bestFit="1" customWidth="1"/>
    <col min="2" max="3" width="7.125" style="1" bestFit="1" customWidth="1"/>
    <col min="4" max="4" width="7.875" style="1" bestFit="1" customWidth="1"/>
    <col min="5" max="5" width="8.375" style="1" bestFit="1" customWidth="1"/>
    <col min="6" max="6" width="15.25" style="1" bestFit="1" customWidth="1"/>
    <col min="7" max="7" width="8.375" style="1" bestFit="1" customWidth="1"/>
    <col min="8" max="8" width="15.25" style="1" bestFit="1" customWidth="1"/>
    <col min="9" max="9" width="8.375" style="1" bestFit="1" customWidth="1"/>
    <col min="10" max="10" width="15.25" style="1" bestFit="1" customWidth="1"/>
    <col min="11" max="11" width="12.75" style="1" customWidth="1"/>
    <col min="12" max="14" width="7.375" style="1" bestFit="1" customWidth="1"/>
    <col min="15" max="15" width="11.625" style="1" customWidth="1"/>
    <col min="16" max="16" width="7.375" style="1" hidden="1" customWidth="1"/>
    <col min="17" max="17" width="11.25" style="1" hidden="1" customWidth="1"/>
    <col min="18" max="18" width="13" style="1" customWidth="1"/>
    <col min="19" max="16384" width="9" style="1"/>
  </cols>
  <sheetData>
    <row r="1" spans="1:18" s="169" customFormat="1" ht="29.25" x14ac:dyDescent="0.6">
      <c r="A1" s="168" t="s">
        <v>2874</v>
      </c>
    </row>
    <row r="2" spans="1:18" s="17" customFormat="1" x14ac:dyDescent="0.2">
      <c r="A2" s="369" t="s">
        <v>0</v>
      </c>
      <c r="B2" s="394" t="s">
        <v>1</v>
      </c>
      <c r="C2" s="395"/>
      <c r="D2" s="396"/>
      <c r="E2" s="400" t="s">
        <v>3</v>
      </c>
      <c r="F2" s="401"/>
      <c r="G2" s="401"/>
      <c r="H2" s="401"/>
      <c r="I2" s="401"/>
      <c r="J2" s="402"/>
      <c r="K2" s="380" t="s">
        <v>4</v>
      </c>
      <c r="L2" s="405" t="s">
        <v>5</v>
      </c>
      <c r="M2" s="406"/>
      <c r="N2" s="407"/>
      <c r="O2" s="390" t="s">
        <v>6</v>
      </c>
      <c r="P2" s="390" t="s">
        <v>7</v>
      </c>
      <c r="Q2" s="390" t="s">
        <v>8</v>
      </c>
      <c r="R2" s="390" t="s">
        <v>9</v>
      </c>
    </row>
    <row r="3" spans="1:18" s="17" customFormat="1" x14ac:dyDescent="0.2">
      <c r="A3" s="369"/>
      <c r="B3" s="397" t="s">
        <v>2</v>
      </c>
      <c r="C3" s="398"/>
      <c r="D3" s="399"/>
      <c r="E3" s="403" t="s">
        <v>10</v>
      </c>
      <c r="F3" s="404"/>
      <c r="G3" s="403" t="s">
        <v>11</v>
      </c>
      <c r="H3" s="404"/>
      <c r="I3" s="403" t="s">
        <v>12</v>
      </c>
      <c r="J3" s="404"/>
      <c r="K3" s="380"/>
      <c r="L3" s="408"/>
      <c r="M3" s="409"/>
      <c r="N3" s="410"/>
      <c r="O3" s="390"/>
      <c r="P3" s="390"/>
      <c r="Q3" s="390"/>
      <c r="R3" s="390"/>
    </row>
    <row r="4" spans="1:18" s="17" customFormat="1" x14ac:dyDescent="0.2">
      <c r="A4" s="370"/>
      <c r="B4" s="56" t="s">
        <v>10</v>
      </c>
      <c r="C4" s="56" t="s">
        <v>11</v>
      </c>
      <c r="D4" s="56" t="s">
        <v>12</v>
      </c>
      <c r="E4" s="57" t="s">
        <v>13</v>
      </c>
      <c r="F4" s="57" t="s">
        <v>14</v>
      </c>
      <c r="G4" s="57" t="s">
        <v>13</v>
      </c>
      <c r="H4" s="57" t="s">
        <v>14</v>
      </c>
      <c r="I4" s="57" t="s">
        <v>13</v>
      </c>
      <c r="J4" s="57" t="s">
        <v>14</v>
      </c>
      <c r="K4" s="381"/>
      <c r="L4" s="58" t="s">
        <v>10</v>
      </c>
      <c r="M4" s="58" t="s">
        <v>11</v>
      </c>
      <c r="N4" s="58" t="s">
        <v>12</v>
      </c>
      <c r="O4" s="391"/>
      <c r="P4" s="391"/>
      <c r="Q4" s="391"/>
      <c r="R4" s="391"/>
    </row>
    <row r="5" spans="1:18" s="94" customFormat="1" ht="26.25" x14ac:dyDescent="0.55000000000000004">
      <c r="A5" s="75" t="s">
        <v>1716</v>
      </c>
      <c r="B5" s="89"/>
      <c r="C5" s="89"/>
      <c r="D5" s="89"/>
      <c r="E5" s="90"/>
      <c r="F5" s="90"/>
      <c r="G5" s="90"/>
      <c r="H5" s="90"/>
      <c r="I5" s="90"/>
      <c r="J5" s="90"/>
      <c r="K5" s="91">
        <v>20</v>
      </c>
      <c r="L5" s="92"/>
      <c r="M5" s="92"/>
      <c r="N5" s="92"/>
      <c r="O5" s="93"/>
      <c r="P5" s="93"/>
      <c r="Q5" s="93"/>
      <c r="R5" s="93"/>
    </row>
    <row r="6" spans="1:18" s="94" customFormat="1" ht="52.5" x14ac:dyDescent="0.55000000000000004">
      <c r="A6" s="95" t="s">
        <v>880</v>
      </c>
      <c r="B6" s="96">
        <v>8608</v>
      </c>
      <c r="C6" s="96">
        <v>9054</v>
      </c>
      <c r="D6" s="96">
        <v>17662</v>
      </c>
      <c r="E6" s="97"/>
      <c r="F6" s="97">
        <v>503.08</v>
      </c>
      <c r="G6" s="97"/>
      <c r="H6" s="97">
        <v>529.59</v>
      </c>
      <c r="I6" s="97"/>
      <c r="J6" s="97">
        <v>516.38</v>
      </c>
      <c r="K6" s="97">
        <v>20</v>
      </c>
      <c r="L6" s="97">
        <v>25.15</v>
      </c>
      <c r="M6" s="97">
        <v>26.48</v>
      </c>
      <c r="N6" s="97">
        <v>25.82</v>
      </c>
      <c r="O6" s="97">
        <v>20</v>
      </c>
      <c r="P6" s="97">
        <v>29.1</v>
      </c>
      <c r="Q6" s="97"/>
      <c r="R6" s="98">
        <v>5.5555555555555552E-2</v>
      </c>
    </row>
    <row r="7" spans="1:18" s="88" customFormat="1" x14ac:dyDescent="0.5">
      <c r="A7" s="65" t="s">
        <v>17</v>
      </c>
      <c r="B7" s="100">
        <v>8384</v>
      </c>
      <c r="C7" s="100">
        <v>8861</v>
      </c>
      <c r="D7" s="100">
        <v>17245</v>
      </c>
      <c r="E7" s="99">
        <v>465.76</v>
      </c>
      <c r="F7" s="99">
        <v>465.76</v>
      </c>
      <c r="G7" s="99">
        <v>492.27</v>
      </c>
      <c r="H7" s="99">
        <v>492.27</v>
      </c>
      <c r="I7" s="99">
        <v>479.06</v>
      </c>
      <c r="J7" s="99">
        <v>479.06</v>
      </c>
      <c r="K7" s="99"/>
      <c r="L7" s="99"/>
      <c r="M7" s="99"/>
      <c r="N7" s="99"/>
      <c r="O7" s="99"/>
      <c r="P7" s="99"/>
      <c r="Q7" s="99"/>
      <c r="R7" s="99"/>
    </row>
    <row r="8" spans="1:18" x14ac:dyDescent="0.5">
      <c r="A8" s="64" t="s">
        <v>1715</v>
      </c>
      <c r="B8" s="12"/>
      <c r="C8" s="12">
        <v>6</v>
      </c>
      <c r="D8" s="12">
        <v>6</v>
      </c>
      <c r="E8" s="7"/>
      <c r="F8" s="7"/>
      <c r="G8" s="7">
        <v>0.33</v>
      </c>
      <c r="H8" s="7">
        <v>0.33</v>
      </c>
      <c r="I8" s="7">
        <v>0.17</v>
      </c>
      <c r="J8" s="7">
        <v>0.17</v>
      </c>
      <c r="K8" s="8"/>
      <c r="L8" s="9"/>
      <c r="M8" s="9"/>
      <c r="N8" s="9"/>
      <c r="O8" s="10"/>
      <c r="P8" s="10"/>
      <c r="Q8" s="10"/>
      <c r="R8" s="10"/>
    </row>
    <row r="9" spans="1:18" x14ac:dyDescent="0.5">
      <c r="A9" s="47" t="s">
        <v>1714</v>
      </c>
      <c r="B9" s="11"/>
      <c r="C9" s="11">
        <v>6</v>
      </c>
      <c r="D9" s="11">
        <v>6</v>
      </c>
      <c r="E9" s="2"/>
      <c r="F9" s="2"/>
      <c r="G9" s="2">
        <v>0.33</v>
      </c>
      <c r="H9" s="2">
        <v>0.33</v>
      </c>
      <c r="I9" s="2">
        <v>0.17</v>
      </c>
      <c r="J9" s="2">
        <v>0.17</v>
      </c>
      <c r="K9" s="3"/>
      <c r="L9" s="4"/>
      <c r="M9" s="4"/>
      <c r="N9" s="4"/>
      <c r="O9" s="5"/>
      <c r="P9" s="5"/>
      <c r="Q9" s="5"/>
      <c r="R9" s="5"/>
    </row>
    <row r="10" spans="1:18" x14ac:dyDescent="0.5">
      <c r="A10" s="64" t="s">
        <v>1614</v>
      </c>
      <c r="B10" s="6">
        <v>4973</v>
      </c>
      <c r="C10" s="6">
        <v>5657</v>
      </c>
      <c r="D10" s="6">
        <v>10630</v>
      </c>
      <c r="E10" s="7">
        <v>276.27999999999997</v>
      </c>
      <c r="F10" s="7">
        <v>276.27999999999997</v>
      </c>
      <c r="G10" s="7">
        <v>314.29000000000002</v>
      </c>
      <c r="H10" s="7">
        <v>314.29000000000002</v>
      </c>
      <c r="I10" s="7">
        <v>295.29000000000002</v>
      </c>
      <c r="J10" s="7">
        <v>295.29000000000002</v>
      </c>
      <c r="K10" s="8"/>
      <c r="L10" s="9"/>
      <c r="M10" s="9"/>
      <c r="N10" s="9"/>
      <c r="O10" s="10"/>
      <c r="P10" s="10"/>
      <c r="Q10" s="10"/>
      <c r="R10" s="10"/>
    </row>
    <row r="11" spans="1:18" x14ac:dyDescent="0.5">
      <c r="A11" s="47" t="s">
        <v>1713</v>
      </c>
      <c r="B11" s="11">
        <v>273</v>
      </c>
      <c r="C11" s="11">
        <v>3</v>
      </c>
      <c r="D11" s="11">
        <v>276</v>
      </c>
      <c r="E11" s="2">
        <v>15.17</v>
      </c>
      <c r="F11" s="2">
        <v>15.17</v>
      </c>
      <c r="G11" s="2">
        <v>0.17</v>
      </c>
      <c r="H11" s="2">
        <v>0.17</v>
      </c>
      <c r="I11" s="2">
        <v>7.67</v>
      </c>
      <c r="J11" s="2">
        <v>7.67</v>
      </c>
      <c r="K11" s="3"/>
      <c r="L11" s="4"/>
      <c r="M11" s="4"/>
      <c r="N11" s="4"/>
      <c r="O11" s="5"/>
      <c r="P11" s="5"/>
      <c r="Q11" s="5"/>
      <c r="R11" s="5"/>
    </row>
    <row r="12" spans="1:18" x14ac:dyDescent="0.5">
      <c r="A12" s="47" t="s">
        <v>1712</v>
      </c>
      <c r="B12" s="11">
        <v>147</v>
      </c>
      <c r="C12" s="11"/>
      <c r="D12" s="11">
        <v>147</v>
      </c>
      <c r="E12" s="2">
        <v>8.17</v>
      </c>
      <c r="F12" s="2">
        <v>8.17</v>
      </c>
      <c r="G12" s="2"/>
      <c r="H12" s="2"/>
      <c r="I12" s="2">
        <v>4.08</v>
      </c>
      <c r="J12" s="2">
        <v>4.08</v>
      </c>
      <c r="K12" s="3"/>
      <c r="L12" s="4"/>
      <c r="M12" s="4"/>
      <c r="N12" s="4"/>
      <c r="O12" s="5"/>
      <c r="P12" s="5"/>
      <c r="Q12" s="5"/>
      <c r="R12" s="5"/>
    </row>
    <row r="13" spans="1:18" x14ac:dyDescent="0.5">
      <c r="A13" s="47" t="s">
        <v>1711</v>
      </c>
      <c r="B13" s="11"/>
      <c r="C13" s="11">
        <v>525</v>
      </c>
      <c r="D13" s="11">
        <v>525</v>
      </c>
      <c r="E13" s="2"/>
      <c r="F13" s="2"/>
      <c r="G13" s="2">
        <v>29.17</v>
      </c>
      <c r="H13" s="2">
        <v>29.17</v>
      </c>
      <c r="I13" s="2">
        <v>14.58</v>
      </c>
      <c r="J13" s="2">
        <v>14.58</v>
      </c>
      <c r="K13" s="3"/>
      <c r="L13" s="4"/>
      <c r="M13" s="4"/>
      <c r="N13" s="4"/>
      <c r="O13" s="5"/>
      <c r="P13" s="5"/>
      <c r="Q13" s="5"/>
      <c r="R13" s="5"/>
    </row>
    <row r="14" spans="1:18" x14ac:dyDescent="0.5">
      <c r="A14" s="47" t="s">
        <v>1710</v>
      </c>
      <c r="B14" s="11"/>
      <c r="C14" s="11">
        <v>63</v>
      </c>
      <c r="D14" s="11">
        <v>63</v>
      </c>
      <c r="E14" s="2"/>
      <c r="F14" s="2"/>
      <c r="G14" s="2">
        <v>3.5</v>
      </c>
      <c r="H14" s="2">
        <v>3.5</v>
      </c>
      <c r="I14" s="2">
        <v>1.75</v>
      </c>
      <c r="J14" s="2">
        <v>1.75</v>
      </c>
      <c r="K14" s="3"/>
      <c r="L14" s="4"/>
      <c r="M14" s="4"/>
      <c r="N14" s="4"/>
      <c r="O14" s="5"/>
      <c r="P14" s="5"/>
      <c r="Q14" s="5"/>
      <c r="R14" s="5"/>
    </row>
    <row r="15" spans="1:18" x14ac:dyDescent="0.5">
      <c r="A15" s="47" t="s">
        <v>1709</v>
      </c>
      <c r="B15" s="11"/>
      <c r="C15" s="11">
        <v>60</v>
      </c>
      <c r="D15" s="11">
        <v>60</v>
      </c>
      <c r="E15" s="2"/>
      <c r="F15" s="2"/>
      <c r="G15" s="2">
        <v>3.33</v>
      </c>
      <c r="H15" s="2">
        <v>3.33</v>
      </c>
      <c r="I15" s="2">
        <v>1.67</v>
      </c>
      <c r="J15" s="2">
        <v>1.67</v>
      </c>
      <c r="K15" s="3"/>
      <c r="L15" s="4"/>
      <c r="M15" s="4"/>
      <c r="N15" s="4"/>
      <c r="O15" s="5"/>
      <c r="P15" s="5"/>
      <c r="Q15" s="5"/>
      <c r="R15" s="5"/>
    </row>
    <row r="16" spans="1:18" x14ac:dyDescent="0.5">
      <c r="A16" s="47" t="s">
        <v>1708</v>
      </c>
      <c r="B16" s="11">
        <v>63</v>
      </c>
      <c r="C16" s="11"/>
      <c r="D16" s="11">
        <v>63</v>
      </c>
      <c r="E16" s="2">
        <v>3.5</v>
      </c>
      <c r="F16" s="2">
        <v>3.5</v>
      </c>
      <c r="G16" s="2"/>
      <c r="H16" s="2"/>
      <c r="I16" s="2">
        <v>1.75</v>
      </c>
      <c r="J16" s="2">
        <v>1.75</v>
      </c>
      <c r="K16" s="3"/>
      <c r="L16" s="4"/>
      <c r="M16" s="4"/>
      <c r="N16" s="4"/>
      <c r="O16" s="5"/>
      <c r="P16" s="5"/>
      <c r="Q16" s="5"/>
      <c r="R16" s="5"/>
    </row>
    <row r="17" spans="1:18" x14ac:dyDescent="0.5">
      <c r="A17" s="47" t="s">
        <v>1707</v>
      </c>
      <c r="B17" s="11"/>
      <c r="C17" s="11">
        <v>60</v>
      </c>
      <c r="D17" s="11">
        <v>60</v>
      </c>
      <c r="E17" s="2"/>
      <c r="F17" s="2"/>
      <c r="G17" s="2">
        <v>3.33</v>
      </c>
      <c r="H17" s="2">
        <v>3.33</v>
      </c>
      <c r="I17" s="2">
        <v>1.67</v>
      </c>
      <c r="J17" s="2">
        <v>1.67</v>
      </c>
      <c r="K17" s="3"/>
      <c r="L17" s="4"/>
      <c r="M17" s="4"/>
      <c r="N17" s="4"/>
      <c r="O17" s="5"/>
      <c r="P17" s="5"/>
      <c r="Q17" s="5"/>
      <c r="R17" s="5"/>
    </row>
    <row r="18" spans="1:18" x14ac:dyDescent="0.5">
      <c r="A18" s="47" t="s">
        <v>1706</v>
      </c>
      <c r="B18" s="11">
        <v>69</v>
      </c>
      <c r="C18" s="11"/>
      <c r="D18" s="11">
        <v>69</v>
      </c>
      <c r="E18" s="2">
        <v>3.83</v>
      </c>
      <c r="F18" s="2">
        <v>3.83</v>
      </c>
      <c r="G18" s="2"/>
      <c r="H18" s="2"/>
      <c r="I18" s="2">
        <v>1.92</v>
      </c>
      <c r="J18" s="2">
        <v>1.92</v>
      </c>
      <c r="K18" s="3"/>
      <c r="L18" s="4"/>
      <c r="M18" s="4"/>
      <c r="N18" s="4"/>
      <c r="O18" s="5"/>
      <c r="P18" s="5"/>
      <c r="Q18" s="5"/>
      <c r="R18" s="5"/>
    </row>
    <row r="19" spans="1:18" x14ac:dyDescent="0.5">
      <c r="A19" s="47" t="s">
        <v>1705</v>
      </c>
      <c r="B19" s="11"/>
      <c r="C19" s="11">
        <v>87</v>
      </c>
      <c r="D19" s="11">
        <v>87</v>
      </c>
      <c r="E19" s="2"/>
      <c r="F19" s="2"/>
      <c r="G19" s="2">
        <v>4.83</v>
      </c>
      <c r="H19" s="2">
        <v>4.83</v>
      </c>
      <c r="I19" s="2">
        <v>2.42</v>
      </c>
      <c r="J19" s="2">
        <v>2.42</v>
      </c>
      <c r="K19" s="3"/>
      <c r="L19" s="4"/>
      <c r="M19" s="4"/>
      <c r="N19" s="4"/>
      <c r="O19" s="5"/>
      <c r="P19" s="5"/>
      <c r="Q19" s="5"/>
      <c r="R19" s="5"/>
    </row>
    <row r="20" spans="1:18" x14ac:dyDescent="0.5">
      <c r="A20" s="47" t="s">
        <v>1704</v>
      </c>
      <c r="B20" s="11"/>
      <c r="C20" s="11">
        <v>138</v>
      </c>
      <c r="D20" s="11">
        <v>138</v>
      </c>
      <c r="E20" s="2"/>
      <c r="F20" s="2"/>
      <c r="G20" s="2">
        <v>7.67</v>
      </c>
      <c r="H20" s="2">
        <v>7.67</v>
      </c>
      <c r="I20" s="2">
        <v>3.83</v>
      </c>
      <c r="J20" s="2">
        <v>3.83</v>
      </c>
      <c r="K20" s="3"/>
      <c r="L20" s="4"/>
      <c r="M20" s="4"/>
      <c r="N20" s="4"/>
      <c r="O20" s="5"/>
      <c r="P20" s="5"/>
      <c r="Q20" s="5"/>
      <c r="R20" s="5"/>
    </row>
    <row r="21" spans="1:18" x14ac:dyDescent="0.5">
      <c r="A21" s="47" t="s">
        <v>1703</v>
      </c>
      <c r="B21" s="11"/>
      <c r="C21" s="11">
        <v>63</v>
      </c>
      <c r="D21" s="11">
        <v>63</v>
      </c>
      <c r="E21" s="2"/>
      <c r="F21" s="2"/>
      <c r="G21" s="2">
        <v>3.5</v>
      </c>
      <c r="H21" s="2">
        <v>3.5</v>
      </c>
      <c r="I21" s="2">
        <v>1.75</v>
      </c>
      <c r="J21" s="2">
        <v>1.75</v>
      </c>
      <c r="K21" s="3"/>
      <c r="L21" s="4"/>
      <c r="M21" s="4"/>
      <c r="N21" s="4"/>
      <c r="O21" s="5"/>
      <c r="P21" s="5"/>
      <c r="Q21" s="5"/>
      <c r="R21" s="5"/>
    </row>
    <row r="22" spans="1:18" x14ac:dyDescent="0.5">
      <c r="A22" s="47" t="s">
        <v>1702</v>
      </c>
      <c r="B22" s="11"/>
      <c r="C22" s="11">
        <v>258</v>
      </c>
      <c r="D22" s="11">
        <v>258</v>
      </c>
      <c r="E22" s="2"/>
      <c r="F22" s="2"/>
      <c r="G22" s="2">
        <v>14.33</v>
      </c>
      <c r="H22" s="2">
        <v>14.33</v>
      </c>
      <c r="I22" s="2">
        <v>7.17</v>
      </c>
      <c r="J22" s="2">
        <v>7.17</v>
      </c>
      <c r="K22" s="3"/>
      <c r="L22" s="4"/>
      <c r="M22" s="4"/>
      <c r="N22" s="4"/>
      <c r="O22" s="5"/>
      <c r="P22" s="5"/>
      <c r="Q22" s="5"/>
      <c r="R22" s="5"/>
    </row>
    <row r="23" spans="1:18" x14ac:dyDescent="0.5">
      <c r="A23" s="47" t="s">
        <v>1701</v>
      </c>
      <c r="B23" s="11"/>
      <c r="C23" s="11">
        <v>21</v>
      </c>
      <c r="D23" s="11">
        <v>21</v>
      </c>
      <c r="E23" s="2"/>
      <c r="F23" s="2"/>
      <c r="G23" s="2">
        <v>1.17</v>
      </c>
      <c r="H23" s="2">
        <v>1.17</v>
      </c>
      <c r="I23" s="2">
        <v>0.57999999999999996</v>
      </c>
      <c r="J23" s="2">
        <v>0.57999999999999996</v>
      </c>
      <c r="K23" s="3"/>
      <c r="L23" s="4"/>
      <c r="M23" s="4"/>
      <c r="N23" s="4"/>
      <c r="O23" s="5"/>
      <c r="P23" s="5"/>
      <c r="Q23" s="5"/>
      <c r="R23" s="5"/>
    </row>
    <row r="24" spans="1:18" x14ac:dyDescent="0.5">
      <c r="A24" s="47" t="s">
        <v>1700</v>
      </c>
      <c r="B24" s="11">
        <v>44</v>
      </c>
      <c r="C24" s="11"/>
      <c r="D24" s="11">
        <v>44</v>
      </c>
      <c r="E24" s="2">
        <v>2.44</v>
      </c>
      <c r="F24" s="2">
        <v>2.44</v>
      </c>
      <c r="G24" s="2"/>
      <c r="H24" s="2"/>
      <c r="I24" s="2">
        <v>1.22</v>
      </c>
      <c r="J24" s="2">
        <v>1.22</v>
      </c>
      <c r="K24" s="3"/>
      <c r="L24" s="4"/>
      <c r="M24" s="4"/>
      <c r="N24" s="4"/>
      <c r="O24" s="5"/>
      <c r="P24" s="5"/>
      <c r="Q24" s="5"/>
      <c r="R24" s="5"/>
    </row>
    <row r="25" spans="1:18" x14ac:dyDescent="0.5">
      <c r="A25" s="47" t="s">
        <v>1699</v>
      </c>
      <c r="B25" s="11">
        <v>22</v>
      </c>
      <c r="C25" s="11"/>
      <c r="D25" s="11">
        <v>22</v>
      </c>
      <c r="E25" s="2">
        <v>1.22</v>
      </c>
      <c r="F25" s="2">
        <v>1.22</v>
      </c>
      <c r="G25" s="2"/>
      <c r="H25" s="2"/>
      <c r="I25" s="2">
        <v>0.61</v>
      </c>
      <c r="J25" s="2">
        <v>0.61</v>
      </c>
      <c r="K25" s="3"/>
      <c r="L25" s="4"/>
      <c r="M25" s="4"/>
      <c r="N25" s="4"/>
      <c r="O25" s="5"/>
      <c r="P25" s="5"/>
      <c r="Q25" s="5"/>
      <c r="R25" s="5"/>
    </row>
    <row r="26" spans="1:18" x14ac:dyDescent="0.5">
      <c r="A26" s="47" t="s">
        <v>1698</v>
      </c>
      <c r="B26" s="11">
        <v>3</v>
      </c>
      <c r="C26" s="11"/>
      <c r="D26" s="11">
        <v>3</v>
      </c>
      <c r="E26" s="2">
        <v>0.17</v>
      </c>
      <c r="F26" s="2">
        <v>0.17</v>
      </c>
      <c r="G26" s="2"/>
      <c r="H26" s="2"/>
      <c r="I26" s="2">
        <v>0.08</v>
      </c>
      <c r="J26" s="2">
        <v>0.08</v>
      </c>
      <c r="K26" s="3"/>
      <c r="L26" s="4"/>
      <c r="M26" s="4"/>
      <c r="N26" s="4"/>
      <c r="O26" s="5"/>
      <c r="P26" s="5"/>
      <c r="Q26" s="5"/>
      <c r="R26" s="5"/>
    </row>
    <row r="27" spans="1:18" x14ac:dyDescent="0.5">
      <c r="A27" s="47" t="s">
        <v>1697</v>
      </c>
      <c r="B27" s="11">
        <v>3</v>
      </c>
      <c r="C27" s="11"/>
      <c r="D27" s="11">
        <v>3</v>
      </c>
      <c r="E27" s="2">
        <v>0.17</v>
      </c>
      <c r="F27" s="2">
        <v>0.17</v>
      </c>
      <c r="G27" s="2"/>
      <c r="H27" s="2"/>
      <c r="I27" s="2">
        <v>0.08</v>
      </c>
      <c r="J27" s="2">
        <v>0.08</v>
      </c>
      <c r="K27" s="3"/>
      <c r="L27" s="4"/>
      <c r="M27" s="4"/>
      <c r="N27" s="4"/>
      <c r="O27" s="5"/>
      <c r="P27" s="5"/>
      <c r="Q27" s="5"/>
      <c r="R27" s="5"/>
    </row>
    <row r="28" spans="1:18" x14ac:dyDescent="0.5">
      <c r="A28" s="47" t="s">
        <v>1696</v>
      </c>
      <c r="B28" s="11">
        <v>9</v>
      </c>
      <c r="C28" s="11"/>
      <c r="D28" s="11">
        <v>9</v>
      </c>
      <c r="E28" s="2">
        <v>0.5</v>
      </c>
      <c r="F28" s="2">
        <v>0.5</v>
      </c>
      <c r="G28" s="2"/>
      <c r="H28" s="2"/>
      <c r="I28" s="2">
        <v>0.25</v>
      </c>
      <c r="J28" s="2">
        <v>0.25</v>
      </c>
      <c r="K28" s="3"/>
      <c r="L28" s="4"/>
      <c r="M28" s="4"/>
      <c r="N28" s="4"/>
      <c r="O28" s="5"/>
      <c r="P28" s="5"/>
      <c r="Q28" s="5"/>
      <c r="R28" s="5"/>
    </row>
    <row r="29" spans="1:18" x14ac:dyDescent="0.5">
      <c r="A29" s="47" t="s">
        <v>1695</v>
      </c>
      <c r="B29" s="11"/>
      <c r="C29" s="11">
        <v>3</v>
      </c>
      <c r="D29" s="11">
        <v>3</v>
      </c>
      <c r="E29" s="2"/>
      <c r="F29" s="2"/>
      <c r="G29" s="2">
        <v>0.17</v>
      </c>
      <c r="H29" s="2">
        <v>0.17</v>
      </c>
      <c r="I29" s="2">
        <v>0.08</v>
      </c>
      <c r="J29" s="2">
        <v>0.08</v>
      </c>
      <c r="K29" s="3"/>
      <c r="L29" s="4"/>
      <c r="M29" s="4"/>
      <c r="N29" s="4"/>
      <c r="O29" s="5"/>
      <c r="P29" s="5"/>
      <c r="Q29" s="5"/>
      <c r="R29" s="5"/>
    </row>
    <row r="30" spans="1:18" x14ac:dyDescent="0.5">
      <c r="A30" s="47" t="s">
        <v>1694</v>
      </c>
      <c r="B30" s="11">
        <v>6</v>
      </c>
      <c r="C30" s="11">
        <v>9</v>
      </c>
      <c r="D30" s="11">
        <v>15</v>
      </c>
      <c r="E30" s="2">
        <v>0.33</v>
      </c>
      <c r="F30" s="2">
        <v>0.33</v>
      </c>
      <c r="G30" s="2">
        <v>0.5</v>
      </c>
      <c r="H30" s="2">
        <v>0.5</v>
      </c>
      <c r="I30" s="2">
        <v>0.42</v>
      </c>
      <c r="J30" s="2">
        <v>0.42</v>
      </c>
      <c r="K30" s="3"/>
      <c r="L30" s="4"/>
      <c r="M30" s="4"/>
      <c r="N30" s="4"/>
      <c r="O30" s="5"/>
      <c r="P30" s="5"/>
      <c r="Q30" s="5"/>
      <c r="R30" s="5"/>
    </row>
    <row r="31" spans="1:18" x14ac:dyDescent="0.5">
      <c r="A31" s="47" t="s">
        <v>1693</v>
      </c>
      <c r="B31" s="11"/>
      <c r="C31" s="11">
        <v>12</v>
      </c>
      <c r="D31" s="11">
        <v>12</v>
      </c>
      <c r="E31" s="2"/>
      <c r="F31" s="2"/>
      <c r="G31" s="2">
        <v>0.67</v>
      </c>
      <c r="H31" s="2">
        <v>0.67</v>
      </c>
      <c r="I31" s="2">
        <v>0.33</v>
      </c>
      <c r="J31" s="2">
        <v>0.33</v>
      </c>
      <c r="K31" s="3"/>
      <c r="L31" s="4"/>
      <c r="M31" s="4"/>
      <c r="N31" s="4"/>
      <c r="O31" s="5"/>
      <c r="P31" s="5"/>
      <c r="Q31" s="5"/>
      <c r="R31" s="5"/>
    </row>
    <row r="32" spans="1:18" x14ac:dyDescent="0.5">
      <c r="A32" s="47" t="s">
        <v>1692</v>
      </c>
      <c r="B32" s="11">
        <v>1</v>
      </c>
      <c r="C32" s="11"/>
      <c r="D32" s="11">
        <v>1</v>
      </c>
      <c r="E32" s="2">
        <v>0.06</v>
      </c>
      <c r="F32" s="2">
        <v>0.06</v>
      </c>
      <c r="G32" s="2"/>
      <c r="H32" s="2"/>
      <c r="I32" s="2">
        <v>0.03</v>
      </c>
      <c r="J32" s="2">
        <v>0.03</v>
      </c>
      <c r="K32" s="3"/>
      <c r="L32" s="4"/>
      <c r="M32" s="4"/>
      <c r="N32" s="4"/>
      <c r="O32" s="5"/>
      <c r="P32" s="5"/>
      <c r="Q32" s="5"/>
      <c r="R32" s="5"/>
    </row>
    <row r="33" spans="1:18" x14ac:dyDescent="0.5">
      <c r="A33" s="47" t="s">
        <v>1691</v>
      </c>
      <c r="B33" s="11">
        <v>6</v>
      </c>
      <c r="C33" s="11"/>
      <c r="D33" s="11">
        <v>6</v>
      </c>
      <c r="E33" s="2">
        <v>0.33</v>
      </c>
      <c r="F33" s="2">
        <v>0.33</v>
      </c>
      <c r="G33" s="2"/>
      <c r="H33" s="2"/>
      <c r="I33" s="2">
        <v>0.17</v>
      </c>
      <c r="J33" s="2">
        <v>0.17</v>
      </c>
      <c r="K33" s="3"/>
      <c r="L33" s="4"/>
      <c r="M33" s="4"/>
      <c r="N33" s="4"/>
      <c r="O33" s="5"/>
      <c r="P33" s="5"/>
      <c r="Q33" s="5"/>
      <c r="R33" s="5"/>
    </row>
    <row r="34" spans="1:18" x14ac:dyDescent="0.5">
      <c r="A34" s="47" t="s">
        <v>1690</v>
      </c>
      <c r="B34" s="11"/>
      <c r="C34" s="11">
        <v>1</v>
      </c>
      <c r="D34" s="11">
        <v>1</v>
      </c>
      <c r="E34" s="2"/>
      <c r="F34" s="2"/>
      <c r="G34" s="2">
        <v>0.06</v>
      </c>
      <c r="H34" s="2">
        <v>0.06</v>
      </c>
      <c r="I34" s="2">
        <v>0.03</v>
      </c>
      <c r="J34" s="2">
        <v>0.03</v>
      </c>
      <c r="K34" s="3"/>
      <c r="L34" s="4"/>
      <c r="M34" s="4"/>
      <c r="N34" s="4"/>
      <c r="O34" s="5"/>
      <c r="P34" s="5"/>
      <c r="Q34" s="5"/>
      <c r="R34" s="5"/>
    </row>
    <row r="35" spans="1:18" x14ac:dyDescent="0.5">
      <c r="A35" s="47" t="s">
        <v>1689</v>
      </c>
      <c r="B35" s="11"/>
      <c r="C35" s="11">
        <v>6</v>
      </c>
      <c r="D35" s="11">
        <v>6</v>
      </c>
      <c r="E35" s="2"/>
      <c r="F35" s="2"/>
      <c r="G35" s="2">
        <v>0.33</v>
      </c>
      <c r="H35" s="2">
        <v>0.33</v>
      </c>
      <c r="I35" s="2">
        <v>0.17</v>
      </c>
      <c r="J35" s="2">
        <v>0.17</v>
      </c>
      <c r="K35" s="3"/>
      <c r="L35" s="4"/>
      <c r="M35" s="4"/>
      <c r="N35" s="4"/>
      <c r="O35" s="5"/>
      <c r="P35" s="5"/>
      <c r="Q35" s="5"/>
      <c r="R35" s="5"/>
    </row>
    <row r="36" spans="1:18" x14ac:dyDescent="0.5">
      <c r="A36" s="47" t="s">
        <v>1688</v>
      </c>
      <c r="B36" s="11">
        <v>246</v>
      </c>
      <c r="C36" s="11">
        <v>372</v>
      </c>
      <c r="D36" s="11">
        <v>618</v>
      </c>
      <c r="E36" s="2">
        <v>13.67</v>
      </c>
      <c r="F36" s="2">
        <v>13.67</v>
      </c>
      <c r="G36" s="2">
        <v>20.67</v>
      </c>
      <c r="H36" s="2">
        <v>20.67</v>
      </c>
      <c r="I36" s="2">
        <v>17.170000000000002</v>
      </c>
      <c r="J36" s="2">
        <v>17.170000000000002</v>
      </c>
      <c r="K36" s="3"/>
      <c r="L36" s="4"/>
      <c r="M36" s="4"/>
      <c r="N36" s="4"/>
      <c r="O36" s="5"/>
      <c r="P36" s="5"/>
      <c r="Q36" s="5"/>
      <c r="R36" s="5"/>
    </row>
    <row r="37" spans="1:18" x14ac:dyDescent="0.5">
      <c r="A37" s="47" t="s">
        <v>1687</v>
      </c>
      <c r="B37" s="11">
        <v>9</v>
      </c>
      <c r="C37" s="11">
        <v>564</v>
      </c>
      <c r="D37" s="11">
        <v>573</v>
      </c>
      <c r="E37" s="2">
        <v>0.5</v>
      </c>
      <c r="F37" s="2">
        <v>0.5</v>
      </c>
      <c r="G37" s="2">
        <v>31.33</v>
      </c>
      <c r="H37" s="2">
        <v>31.33</v>
      </c>
      <c r="I37" s="2">
        <v>15.92</v>
      </c>
      <c r="J37" s="2">
        <v>15.92</v>
      </c>
      <c r="K37" s="3"/>
      <c r="L37" s="4"/>
      <c r="M37" s="4"/>
      <c r="N37" s="4"/>
      <c r="O37" s="5"/>
      <c r="P37" s="5"/>
      <c r="Q37" s="5"/>
      <c r="R37" s="5"/>
    </row>
    <row r="38" spans="1:18" x14ac:dyDescent="0.5">
      <c r="A38" s="47" t="s">
        <v>1686</v>
      </c>
      <c r="B38" s="11">
        <v>315</v>
      </c>
      <c r="C38" s="11">
        <v>15</v>
      </c>
      <c r="D38" s="11">
        <v>330</v>
      </c>
      <c r="E38" s="2">
        <v>17.5</v>
      </c>
      <c r="F38" s="2">
        <v>17.5</v>
      </c>
      <c r="G38" s="2">
        <v>0.83</v>
      </c>
      <c r="H38" s="2">
        <v>0.83</v>
      </c>
      <c r="I38" s="2">
        <v>9.17</v>
      </c>
      <c r="J38" s="2">
        <v>9.17</v>
      </c>
      <c r="K38" s="3"/>
      <c r="L38" s="4"/>
      <c r="M38" s="4"/>
      <c r="N38" s="4"/>
      <c r="O38" s="5"/>
      <c r="P38" s="5"/>
      <c r="Q38" s="5"/>
      <c r="R38" s="5"/>
    </row>
    <row r="39" spans="1:18" x14ac:dyDescent="0.5">
      <c r="A39" s="47" t="s">
        <v>1685</v>
      </c>
      <c r="B39" s="11"/>
      <c r="C39" s="11">
        <v>194</v>
      </c>
      <c r="D39" s="11">
        <v>194</v>
      </c>
      <c r="E39" s="2"/>
      <c r="F39" s="2"/>
      <c r="G39" s="2">
        <v>10.78</v>
      </c>
      <c r="H39" s="2">
        <v>10.78</v>
      </c>
      <c r="I39" s="2">
        <v>5.39</v>
      </c>
      <c r="J39" s="2">
        <v>5.39</v>
      </c>
      <c r="K39" s="3"/>
      <c r="L39" s="4"/>
      <c r="M39" s="4"/>
      <c r="N39" s="4"/>
      <c r="O39" s="5"/>
      <c r="P39" s="5"/>
      <c r="Q39" s="5"/>
      <c r="R39" s="5"/>
    </row>
    <row r="40" spans="1:18" x14ac:dyDescent="0.5">
      <c r="A40" s="47" t="s">
        <v>1684</v>
      </c>
      <c r="B40" s="11">
        <v>285</v>
      </c>
      <c r="C40" s="11"/>
      <c r="D40" s="11">
        <v>285</v>
      </c>
      <c r="E40" s="2">
        <v>15.83</v>
      </c>
      <c r="F40" s="2">
        <v>15.83</v>
      </c>
      <c r="G40" s="2"/>
      <c r="H40" s="2"/>
      <c r="I40" s="2">
        <v>7.92</v>
      </c>
      <c r="J40" s="2">
        <v>7.92</v>
      </c>
      <c r="K40" s="3"/>
      <c r="L40" s="4"/>
      <c r="M40" s="4"/>
      <c r="N40" s="4"/>
      <c r="O40" s="5"/>
      <c r="P40" s="5"/>
      <c r="Q40" s="5"/>
      <c r="R40" s="5"/>
    </row>
    <row r="41" spans="1:18" x14ac:dyDescent="0.5">
      <c r="A41" s="47" t="s">
        <v>1683</v>
      </c>
      <c r="B41" s="11">
        <v>345</v>
      </c>
      <c r="C41" s="11">
        <v>144</v>
      </c>
      <c r="D41" s="11">
        <v>489</v>
      </c>
      <c r="E41" s="2">
        <v>19.170000000000002</v>
      </c>
      <c r="F41" s="2">
        <v>19.170000000000002</v>
      </c>
      <c r="G41" s="2">
        <v>8</v>
      </c>
      <c r="H41" s="2">
        <v>8</v>
      </c>
      <c r="I41" s="2">
        <v>13.58</v>
      </c>
      <c r="J41" s="2">
        <v>13.58</v>
      </c>
      <c r="K41" s="3"/>
      <c r="L41" s="4"/>
      <c r="M41" s="4"/>
      <c r="N41" s="4"/>
      <c r="O41" s="5"/>
      <c r="P41" s="5"/>
      <c r="Q41" s="5"/>
      <c r="R41" s="5"/>
    </row>
    <row r="42" spans="1:18" x14ac:dyDescent="0.5">
      <c r="A42" s="47" t="s">
        <v>1682</v>
      </c>
      <c r="B42" s="11">
        <v>321</v>
      </c>
      <c r="C42" s="11"/>
      <c r="D42" s="11">
        <v>321</v>
      </c>
      <c r="E42" s="2">
        <v>17.829999999999998</v>
      </c>
      <c r="F42" s="2">
        <v>17.829999999999998</v>
      </c>
      <c r="G42" s="2"/>
      <c r="H42" s="2"/>
      <c r="I42" s="2">
        <v>8.92</v>
      </c>
      <c r="J42" s="2">
        <v>8.92</v>
      </c>
      <c r="K42" s="3"/>
      <c r="L42" s="4"/>
      <c r="M42" s="4"/>
      <c r="N42" s="4"/>
      <c r="O42" s="5"/>
      <c r="P42" s="5"/>
      <c r="Q42" s="5"/>
      <c r="R42" s="5"/>
    </row>
    <row r="43" spans="1:18" x14ac:dyDescent="0.5">
      <c r="A43" s="47" t="s">
        <v>1681</v>
      </c>
      <c r="B43" s="11">
        <v>603</v>
      </c>
      <c r="C43" s="11">
        <v>15</v>
      </c>
      <c r="D43" s="11">
        <v>618</v>
      </c>
      <c r="E43" s="2">
        <v>33.5</v>
      </c>
      <c r="F43" s="2">
        <v>33.5</v>
      </c>
      <c r="G43" s="2">
        <v>0.83</v>
      </c>
      <c r="H43" s="2">
        <v>0.83</v>
      </c>
      <c r="I43" s="2">
        <v>17.170000000000002</v>
      </c>
      <c r="J43" s="2">
        <v>17.170000000000002</v>
      </c>
      <c r="K43" s="3"/>
      <c r="L43" s="4"/>
      <c r="M43" s="4"/>
      <c r="N43" s="4"/>
      <c r="O43" s="5"/>
      <c r="P43" s="5"/>
      <c r="Q43" s="5"/>
      <c r="R43" s="5"/>
    </row>
    <row r="44" spans="1:18" x14ac:dyDescent="0.5">
      <c r="A44" s="47" t="s">
        <v>1680</v>
      </c>
      <c r="B44" s="11">
        <v>192</v>
      </c>
      <c r="C44" s="11">
        <v>648</v>
      </c>
      <c r="D44" s="11">
        <v>840</v>
      </c>
      <c r="E44" s="2">
        <v>10.67</v>
      </c>
      <c r="F44" s="2">
        <v>10.67</v>
      </c>
      <c r="G44" s="2">
        <v>36</v>
      </c>
      <c r="H44" s="2">
        <v>36</v>
      </c>
      <c r="I44" s="2">
        <v>23.33</v>
      </c>
      <c r="J44" s="2">
        <v>23.33</v>
      </c>
      <c r="K44" s="3"/>
      <c r="L44" s="4"/>
      <c r="M44" s="4"/>
      <c r="N44" s="4"/>
      <c r="O44" s="5"/>
      <c r="P44" s="5"/>
      <c r="Q44" s="5"/>
      <c r="R44" s="5"/>
    </row>
    <row r="45" spans="1:18" x14ac:dyDescent="0.5">
      <c r="A45" s="47" t="s">
        <v>1679</v>
      </c>
      <c r="B45" s="11">
        <v>639</v>
      </c>
      <c r="C45" s="11">
        <v>228</v>
      </c>
      <c r="D45" s="11">
        <v>867</v>
      </c>
      <c r="E45" s="2">
        <v>35.5</v>
      </c>
      <c r="F45" s="2">
        <v>35.5</v>
      </c>
      <c r="G45" s="2">
        <v>12.67</v>
      </c>
      <c r="H45" s="2">
        <v>12.67</v>
      </c>
      <c r="I45" s="2">
        <v>24.08</v>
      </c>
      <c r="J45" s="2">
        <v>24.08</v>
      </c>
      <c r="K45" s="3"/>
      <c r="L45" s="4"/>
      <c r="M45" s="4"/>
      <c r="N45" s="4"/>
      <c r="O45" s="5"/>
      <c r="P45" s="5"/>
      <c r="Q45" s="5"/>
      <c r="R45" s="5"/>
    </row>
    <row r="46" spans="1:18" x14ac:dyDescent="0.5">
      <c r="A46" s="47" t="s">
        <v>1678</v>
      </c>
      <c r="B46" s="11"/>
      <c r="C46" s="11">
        <v>48</v>
      </c>
      <c r="D46" s="11">
        <v>48</v>
      </c>
      <c r="E46" s="2"/>
      <c r="F46" s="2"/>
      <c r="G46" s="2">
        <v>2.67</v>
      </c>
      <c r="H46" s="2">
        <v>2.67</v>
      </c>
      <c r="I46" s="2">
        <v>1.33</v>
      </c>
      <c r="J46" s="2">
        <v>1.33</v>
      </c>
      <c r="K46" s="3"/>
      <c r="L46" s="4"/>
      <c r="M46" s="4"/>
      <c r="N46" s="4"/>
      <c r="O46" s="5"/>
      <c r="P46" s="5"/>
      <c r="Q46" s="5"/>
      <c r="R46" s="5"/>
    </row>
    <row r="47" spans="1:18" x14ac:dyDescent="0.5">
      <c r="A47" s="47" t="s">
        <v>1677</v>
      </c>
      <c r="B47" s="11">
        <v>30</v>
      </c>
      <c r="C47" s="11"/>
      <c r="D47" s="11">
        <v>30</v>
      </c>
      <c r="E47" s="2">
        <v>1.67</v>
      </c>
      <c r="F47" s="2">
        <v>1.67</v>
      </c>
      <c r="G47" s="2"/>
      <c r="H47" s="2"/>
      <c r="I47" s="2">
        <v>0.83</v>
      </c>
      <c r="J47" s="2">
        <v>0.83</v>
      </c>
      <c r="K47" s="3"/>
      <c r="L47" s="4"/>
      <c r="M47" s="4"/>
      <c r="N47" s="4"/>
      <c r="O47" s="5"/>
      <c r="P47" s="5"/>
      <c r="Q47" s="5"/>
      <c r="R47" s="5"/>
    </row>
    <row r="48" spans="1:18" x14ac:dyDescent="0.5">
      <c r="A48" s="47" t="s">
        <v>1676</v>
      </c>
      <c r="B48" s="11">
        <v>135</v>
      </c>
      <c r="C48" s="11">
        <v>129</v>
      </c>
      <c r="D48" s="11">
        <v>264</v>
      </c>
      <c r="E48" s="2">
        <v>7.5</v>
      </c>
      <c r="F48" s="2">
        <v>7.5</v>
      </c>
      <c r="G48" s="2">
        <v>7.17</v>
      </c>
      <c r="H48" s="2">
        <v>7.17</v>
      </c>
      <c r="I48" s="2">
        <v>7.33</v>
      </c>
      <c r="J48" s="2">
        <v>7.33</v>
      </c>
      <c r="K48" s="3"/>
      <c r="L48" s="4"/>
      <c r="M48" s="4"/>
      <c r="N48" s="4"/>
      <c r="O48" s="5"/>
      <c r="P48" s="5"/>
      <c r="Q48" s="5"/>
      <c r="R48" s="5"/>
    </row>
    <row r="49" spans="1:18" x14ac:dyDescent="0.5">
      <c r="A49" s="47" t="s">
        <v>1675</v>
      </c>
      <c r="B49" s="11">
        <v>48</v>
      </c>
      <c r="C49" s="11">
        <v>9</v>
      </c>
      <c r="D49" s="11">
        <v>57</v>
      </c>
      <c r="E49" s="2">
        <v>2.67</v>
      </c>
      <c r="F49" s="2">
        <v>2.67</v>
      </c>
      <c r="G49" s="2">
        <v>0.5</v>
      </c>
      <c r="H49" s="2">
        <v>0.5</v>
      </c>
      <c r="I49" s="2">
        <v>1.58</v>
      </c>
      <c r="J49" s="2">
        <v>1.58</v>
      </c>
      <c r="K49" s="3"/>
      <c r="L49" s="4"/>
      <c r="M49" s="4"/>
      <c r="N49" s="4"/>
      <c r="O49" s="5"/>
      <c r="P49" s="5"/>
      <c r="Q49" s="5"/>
      <c r="R49" s="5"/>
    </row>
    <row r="50" spans="1:18" x14ac:dyDescent="0.5">
      <c r="A50" s="47" t="s">
        <v>1674</v>
      </c>
      <c r="B50" s="11">
        <v>42</v>
      </c>
      <c r="C50" s="11">
        <v>207</v>
      </c>
      <c r="D50" s="11">
        <v>249</v>
      </c>
      <c r="E50" s="2">
        <v>2.33</v>
      </c>
      <c r="F50" s="2">
        <v>2.33</v>
      </c>
      <c r="G50" s="2">
        <v>11.5</v>
      </c>
      <c r="H50" s="2">
        <v>11.5</v>
      </c>
      <c r="I50" s="2">
        <v>6.92</v>
      </c>
      <c r="J50" s="2">
        <v>6.92</v>
      </c>
      <c r="K50" s="3"/>
      <c r="L50" s="4"/>
      <c r="M50" s="4"/>
      <c r="N50" s="4"/>
      <c r="O50" s="5"/>
      <c r="P50" s="5"/>
      <c r="Q50" s="5"/>
      <c r="R50" s="5"/>
    </row>
    <row r="51" spans="1:18" x14ac:dyDescent="0.5">
      <c r="A51" s="47" t="s">
        <v>1673</v>
      </c>
      <c r="B51" s="11">
        <v>213</v>
      </c>
      <c r="C51" s="11">
        <v>372</v>
      </c>
      <c r="D51" s="11">
        <v>585</v>
      </c>
      <c r="E51" s="2">
        <v>11.83</v>
      </c>
      <c r="F51" s="2">
        <v>11.83</v>
      </c>
      <c r="G51" s="2">
        <v>20.67</v>
      </c>
      <c r="H51" s="2">
        <v>20.67</v>
      </c>
      <c r="I51" s="2">
        <v>16.25</v>
      </c>
      <c r="J51" s="2">
        <v>16.25</v>
      </c>
      <c r="K51" s="3"/>
      <c r="L51" s="4"/>
      <c r="M51" s="4"/>
      <c r="N51" s="4"/>
      <c r="O51" s="5"/>
      <c r="P51" s="5"/>
      <c r="Q51" s="5"/>
      <c r="R51" s="5"/>
    </row>
    <row r="52" spans="1:18" x14ac:dyDescent="0.5">
      <c r="A52" s="47" t="s">
        <v>1672</v>
      </c>
      <c r="B52" s="11"/>
      <c r="C52" s="11">
        <v>6</v>
      </c>
      <c r="D52" s="11">
        <v>6</v>
      </c>
      <c r="E52" s="2"/>
      <c r="F52" s="2"/>
      <c r="G52" s="2">
        <v>0.33</v>
      </c>
      <c r="H52" s="2">
        <v>0.33</v>
      </c>
      <c r="I52" s="2">
        <v>0.17</v>
      </c>
      <c r="J52" s="2">
        <v>0.17</v>
      </c>
      <c r="K52" s="3"/>
      <c r="L52" s="4"/>
      <c r="M52" s="4"/>
      <c r="N52" s="4"/>
      <c r="O52" s="5"/>
      <c r="P52" s="5"/>
      <c r="Q52" s="5"/>
      <c r="R52" s="5"/>
    </row>
    <row r="53" spans="1:18" x14ac:dyDescent="0.5">
      <c r="A53" s="47" t="s">
        <v>1671</v>
      </c>
      <c r="B53" s="11">
        <v>219</v>
      </c>
      <c r="C53" s="11">
        <v>309</v>
      </c>
      <c r="D53" s="11">
        <v>528</v>
      </c>
      <c r="E53" s="2">
        <v>12.17</v>
      </c>
      <c r="F53" s="2">
        <v>12.17</v>
      </c>
      <c r="G53" s="2">
        <v>17.170000000000002</v>
      </c>
      <c r="H53" s="2">
        <v>17.170000000000002</v>
      </c>
      <c r="I53" s="2">
        <v>14.67</v>
      </c>
      <c r="J53" s="2">
        <v>14.67</v>
      </c>
      <c r="K53" s="3"/>
      <c r="L53" s="4"/>
      <c r="M53" s="4"/>
      <c r="N53" s="4"/>
      <c r="O53" s="5"/>
      <c r="P53" s="5"/>
      <c r="Q53" s="5"/>
      <c r="R53" s="5"/>
    </row>
    <row r="54" spans="1:18" x14ac:dyDescent="0.5">
      <c r="A54" s="47" t="s">
        <v>1670</v>
      </c>
      <c r="B54" s="11">
        <v>204</v>
      </c>
      <c r="C54" s="11">
        <v>366</v>
      </c>
      <c r="D54" s="11">
        <v>570</v>
      </c>
      <c r="E54" s="2">
        <v>11.33</v>
      </c>
      <c r="F54" s="2">
        <v>11.33</v>
      </c>
      <c r="G54" s="2">
        <v>20.329999999999998</v>
      </c>
      <c r="H54" s="2">
        <v>20.329999999999998</v>
      </c>
      <c r="I54" s="2">
        <v>15.83</v>
      </c>
      <c r="J54" s="2">
        <v>15.83</v>
      </c>
      <c r="K54" s="3"/>
      <c r="L54" s="4"/>
      <c r="M54" s="4"/>
      <c r="N54" s="4"/>
      <c r="O54" s="5"/>
      <c r="P54" s="5"/>
      <c r="Q54" s="5"/>
      <c r="R54" s="5"/>
    </row>
    <row r="55" spans="1:18" x14ac:dyDescent="0.5">
      <c r="A55" s="47" t="s">
        <v>1669</v>
      </c>
      <c r="B55" s="11">
        <v>198</v>
      </c>
      <c r="C55" s="11">
        <v>240</v>
      </c>
      <c r="D55" s="11">
        <v>438</v>
      </c>
      <c r="E55" s="2">
        <v>11</v>
      </c>
      <c r="F55" s="2">
        <v>11</v>
      </c>
      <c r="G55" s="2">
        <v>13.33</v>
      </c>
      <c r="H55" s="2">
        <v>13.33</v>
      </c>
      <c r="I55" s="2">
        <v>12.17</v>
      </c>
      <c r="J55" s="2">
        <v>12.17</v>
      </c>
      <c r="K55" s="3"/>
      <c r="L55" s="4"/>
      <c r="M55" s="4"/>
      <c r="N55" s="4"/>
      <c r="O55" s="5"/>
      <c r="P55" s="5"/>
      <c r="Q55" s="5"/>
      <c r="R55" s="5"/>
    </row>
    <row r="56" spans="1:18" x14ac:dyDescent="0.5">
      <c r="A56" s="47" t="s">
        <v>1668</v>
      </c>
      <c r="B56" s="11">
        <v>77</v>
      </c>
      <c r="C56" s="11">
        <v>128</v>
      </c>
      <c r="D56" s="11">
        <v>205</v>
      </c>
      <c r="E56" s="2">
        <v>4.28</v>
      </c>
      <c r="F56" s="2">
        <v>4.28</v>
      </c>
      <c r="G56" s="2">
        <v>7.11</v>
      </c>
      <c r="H56" s="2">
        <v>7.11</v>
      </c>
      <c r="I56" s="2">
        <v>5.69</v>
      </c>
      <c r="J56" s="2">
        <v>5.69</v>
      </c>
      <c r="K56" s="3"/>
      <c r="L56" s="4"/>
      <c r="M56" s="4"/>
      <c r="N56" s="4"/>
      <c r="O56" s="5"/>
      <c r="P56" s="5"/>
      <c r="Q56" s="5"/>
      <c r="R56" s="5"/>
    </row>
    <row r="57" spans="1:18" x14ac:dyDescent="0.5">
      <c r="A57" s="47" t="s">
        <v>1667</v>
      </c>
      <c r="B57" s="11">
        <v>2</v>
      </c>
      <c r="C57" s="11"/>
      <c r="D57" s="11">
        <v>2</v>
      </c>
      <c r="E57" s="2">
        <v>0.11</v>
      </c>
      <c r="F57" s="2">
        <v>0.11</v>
      </c>
      <c r="G57" s="2"/>
      <c r="H57" s="2"/>
      <c r="I57" s="2">
        <v>0.06</v>
      </c>
      <c r="J57" s="2">
        <v>0.06</v>
      </c>
      <c r="K57" s="3"/>
      <c r="L57" s="4"/>
      <c r="M57" s="4"/>
      <c r="N57" s="4"/>
      <c r="O57" s="5"/>
      <c r="P57" s="5"/>
      <c r="Q57" s="5"/>
      <c r="R57" s="5"/>
    </row>
    <row r="58" spans="1:18" x14ac:dyDescent="0.5">
      <c r="A58" s="47" t="s">
        <v>1666</v>
      </c>
      <c r="B58" s="11">
        <v>204</v>
      </c>
      <c r="C58" s="11">
        <v>354</v>
      </c>
      <c r="D58" s="11">
        <v>558</v>
      </c>
      <c r="E58" s="2">
        <v>11.33</v>
      </c>
      <c r="F58" s="2">
        <v>11.33</v>
      </c>
      <c r="G58" s="2">
        <v>19.670000000000002</v>
      </c>
      <c r="H58" s="2">
        <v>19.670000000000002</v>
      </c>
      <c r="I58" s="2">
        <v>15.5</v>
      </c>
      <c r="J58" s="2">
        <v>15.5</v>
      </c>
      <c r="K58" s="3"/>
      <c r="L58" s="4"/>
      <c r="M58" s="4"/>
      <c r="N58" s="4"/>
      <c r="O58" s="5"/>
      <c r="P58" s="5"/>
      <c r="Q58" s="5"/>
      <c r="R58" s="5"/>
    </row>
    <row r="59" spans="1:18" x14ac:dyDescent="0.5">
      <c r="A59" s="64" t="s">
        <v>1665</v>
      </c>
      <c r="B59" s="6">
        <v>1027</v>
      </c>
      <c r="C59" s="12">
        <v>960</v>
      </c>
      <c r="D59" s="6">
        <v>1987</v>
      </c>
      <c r="E59" s="7">
        <v>57.06</v>
      </c>
      <c r="F59" s="7">
        <v>57.06</v>
      </c>
      <c r="G59" s="7">
        <v>53.32</v>
      </c>
      <c r="H59" s="7">
        <v>53.32</v>
      </c>
      <c r="I59" s="7">
        <v>55.2</v>
      </c>
      <c r="J59" s="7">
        <v>55.2</v>
      </c>
      <c r="K59" s="8"/>
      <c r="L59" s="9"/>
      <c r="M59" s="9"/>
      <c r="N59" s="9"/>
      <c r="O59" s="10"/>
      <c r="P59" s="10"/>
      <c r="Q59" s="10"/>
      <c r="R59" s="10"/>
    </row>
    <row r="60" spans="1:18" x14ac:dyDescent="0.5">
      <c r="A60" s="47" t="s">
        <v>1664</v>
      </c>
      <c r="B60" s="11"/>
      <c r="C60" s="11">
        <v>135</v>
      </c>
      <c r="D60" s="11">
        <v>135</v>
      </c>
      <c r="E60" s="2"/>
      <c r="F60" s="2"/>
      <c r="G60" s="2">
        <v>7.5</v>
      </c>
      <c r="H60" s="2">
        <v>7.5</v>
      </c>
      <c r="I60" s="2">
        <v>3.75</v>
      </c>
      <c r="J60" s="2">
        <v>3.75</v>
      </c>
      <c r="K60" s="3"/>
      <c r="L60" s="4"/>
      <c r="M60" s="4"/>
      <c r="N60" s="4"/>
      <c r="O60" s="5"/>
      <c r="P60" s="5"/>
      <c r="Q60" s="5"/>
      <c r="R60" s="5"/>
    </row>
    <row r="61" spans="1:18" x14ac:dyDescent="0.5">
      <c r="A61" s="47" t="s">
        <v>1663</v>
      </c>
      <c r="B61" s="11">
        <v>579</v>
      </c>
      <c r="C61" s="11"/>
      <c r="D61" s="11">
        <v>579</v>
      </c>
      <c r="E61" s="2">
        <v>32.17</v>
      </c>
      <c r="F61" s="2">
        <v>32.17</v>
      </c>
      <c r="G61" s="2"/>
      <c r="H61" s="2"/>
      <c r="I61" s="2">
        <v>16.079999999999998</v>
      </c>
      <c r="J61" s="2">
        <v>16.079999999999998</v>
      </c>
      <c r="K61" s="3"/>
      <c r="L61" s="4"/>
      <c r="M61" s="4"/>
      <c r="N61" s="4"/>
      <c r="O61" s="5"/>
      <c r="P61" s="5"/>
      <c r="Q61" s="5"/>
      <c r="R61" s="5"/>
    </row>
    <row r="62" spans="1:18" x14ac:dyDescent="0.5">
      <c r="A62" s="47" t="s">
        <v>1662</v>
      </c>
      <c r="B62" s="11"/>
      <c r="C62" s="11">
        <v>222</v>
      </c>
      <c r="D62" s="11">
        <v>222</v>
      </c>
      <c r="E62" s="2"/>
      <c r="F62" s="2"/>
      <c r="G62" s="2">
        <v>12.33</v>
      </c>
      <c r="H62" s="2">
        <v>12.33</v>
      </c>
      <c r="I62" s="2">
        <v>6.17</v>
      </c>
      <c r="J62" s="2">
        <v>6.17</v>
      </c>
      <c r="K62" s="3"/>
      <c r="L62" s="4"/>
      <c r="M62" s="4"/>
      <c r="N62" s="4"/>
      <c r="O62" s="5"/>
      <c r="P62" s="5"/>
      <c r="Q62" s="5"/>
      <c r="R62" s="5"/>
    </row>
    <row r="63" spans="1:18" x14ac:dyDescent="0.5">
      <c r="A63" s="47" t="s">
        <v>1661</v>
      </c>
      <c r="B63" s="11"/>
      <c r="C63" s="11">
        <v>186</v>
      </c>
      <c r="D63" s="11">
        <v>186</v>
      </c>
      <c r="E63" s="2"/>
      <c r="F63" s="2"/>
      <c r="G63" s="2">
        <v>10.33</v>
      </c>
      <c r="H63" s="2">
        <v>10.33</v>
      </c>
      <c r="I63" s="2">
        <v>5.17</v>
      </c>
      <c r="J63" s="2">
        <v>5.17</v>
      </c>
      <c r="K63" s="3"/>
      <c r="L63" s="4"/>
      <c r="M63" s="4"/>
      <c r="N63" s="4"/>
      <c r="O63" s="5"/>
      <c r="P63" s="5"/>
      <c r="Q63" s="5"/>
      <c r="R63" s="5"/>
    </row>
    <row r="64" spans="1:18" x14ac:dyDescent="0.5">
      <c r="A64" s="47" t="s">
        <v>1660</v>
      </c>
      <c r="B64" s="11"/>
      <c r="C64" s="11">
        <v>186</v>
      </c>
      <c r="D64" s="11">
        <v>186</v>
      </c>
      <c r="E64" s="2"/>
      <c r="F64" s="2"/>
      <c r="G64" s="2">
        <v>10.33</v>
      </c>
      <c r="H64" s="2">
        <v>10.33</v>
      </c>
      <c r="I64" s="2">
        <v>5.17</v>
      </c>
      <c r="J64" s="2">
        <v>5.17</v>
      </c>
      <c r="K64" s="3"/>
      <c r="L64" s="4"/>
      <c r="M64" s="4"/>
      <c r="N64" s="4"/>
      <c r="O64" s="5"/>
      <c r="P64" s="5"/>
      <c r="Q64" s="5"/>
      <c r="R64" s="5"/>
    </row>
    <row r="65" spans="1:18" x14ac:dyDescent="0.5">
      <c r="A65" s="47" t="s">
        <v>1659</v>
      </c>
      <c r="B65" s="11"/>
      <c r="C65" s="11">
        <v>231</v>
      </c>
      <c r="D65" s="11">
        <v>231</v>
      </c>
      <c r="E65" s="2"/>
      <c r="F65" s="2"/>
      <c r="G65" s="2">
        <v>12.83</v>
      </c>
      <c r="H65" s="2">
        <v>12.83</v>
      </c>
      <c r="I65" s="2">
        <v>6.42</v>
      </c>
      <c r="J65" s="2">
        <v>6.42</v>
      </c>
      <c r="K65" s="3"/>
      <c r="L65" s="4"/>
      <c r="M65" s="4"/>
      <c r="N65" s="4"/>
      <c r="O65" s="5"/>
      <c r="P65" s="5"/>
      <c r="Q65" s="5"/>
      <c r="R65" s="5"/>
    </row>
    <row r="66" spans="1:18" x14ac:dyDescent="0.5">
      <c r="A66" s="47" t="s">
        <v>1658</v>
      </c>
      <c r="B66" s="11">
        <v>61</v>
      </c>
      <c r="C66" s="11"/>
      <c r="D66" s="11">
        <v>61</v>
      </c>
      <c r="E66" s="2">
        <v>3.39</v>
      </c>
      <c r="F66" s="2">
        <v>3.39</v>
      </c>
      <c r="G66" s="2"/>
      <c r="H66" s="2"/>
      <c r="I66" s="2">
        <v>1.69</v>
      </c>
      <c r="J66" s="2">
        <v>1.69</v>
      </c>
      <c r="K66" s="3"/>
      <c r="L66" s="4"/>
      <c r="M66" s="4"/>
      <c r="N66" s="4"/>
      <c r="O66" s="5"/>
      <c r="P66" s="5"/>
      <c r="Q66" s="5"/>
      <c r="R66" s="5"/>
    </row>
    <row r="67" spans="1:18" x14ac:dyDescent="0.5">
      <c r="A67" s="47" t="s">
        <v>1634</v>
      </c>
      <c r="B67" s="11">
        <v>306</v>
      </c>
      <c r="C67" s="11"/>
      <c r="D67" s="11">
        <v>306</v>
      </c>
      <c r="E67" s="2">
        <v>17</v>
      </c>
      <c r="F67" s="2">
        <v>17</v>
      </c>
      <c r="G67" s="2"/>
      <c r="H67" s="2"/>
      <c r="I67" s="2">
        <v>8.5</v>
      </c>
      <c r="J67" s="2">
        <v>8.5</v>
      </c>
      <c r="K67" s="3"/>
      <c r="L67" s="4"/>
      <c r="M67" s="4"/>
      <c r="N67" s="4"/>
      <c r="O67" s="5"/>
      <c r="P67" s="5"/>
      <c r="Q67" s="5"/>
      <c r="R67" s="5"/>
    </row>
    <row r="68" spans="1:18" x14ac:dyDescent="0.5">
      <c r="A68" s="47" t="s">
        <v>1633</v>
      </c>
      <c r="B68" s="11">
        <v>81</v>
      </c>
      <c r="C68" s="11"/>
      <c r="D68" s="11">
        <v>81</v>
      </c>
      <c r="E68" s="2">
        <v>4.5</v>
      </c>
      <c r="F68" s="2">
        <v>4.5</v>
      </c>
      <c r="G68" s="2"/>
      <c r="H68" s="2"/>
      <c r="I68" s="2">
        <v>2.25</v>
      </c>
      <c r="J68" s="2">
        <v>2.25</v>
      </c>
      <c r="K68" s="3"/>
      <c r="L68" s="4"/>
      <c r="M68" s="4"/>
      <c r="N68" s="4"/>
      <c r="O68" s="5"/>
      <c r="P68" s="5"/>
      <c r="Q68" s="5"/>
      <c r="R68" s="5"/>
    </row>
    <row r="69" spans="1:18" x14ac:dyDescent="0.5">
      <c r="A69" s="64" t="s">
        <v>1657</v>
      </c>
      <c r="B69" s="12">
        <v>837</v>
      </c>
      <c r="C69" s="6">
        <v>1023</v>
      </c>
      <c r="D69" s="6">
        <v>1860</v>
      </c>
      <c r="E69" s="7">
        <v>46.49</v>
      </c>
      <c r="F69" s="7">
        <v>46.49</v>
      </c>
      <c r="G69" s="7">
        <v>56.84</v>
      </c>
      <c r="H69" s="7">
        <v>56.84</v>
      </c>
      <c r="I69" s="7">
        <v>51.66</v>
      </c>
      <c r="J69" s="7">
        <v>51.66</v>
      </c>
      <c r="K69" s="8"/>
      <c r="L69" s="9"/>
      <c r="M69" s="9"/>
      <c r="N69" s="9"/>
      <c r="O69" s="10"/>
      <c r="P69" s="10"/>
      <c r="Q69" s="10"/>
      <c r="R69" s="10"/>
    </row>
    <row r="70" spans="1:18" x14ac:dyDescent="0.5">
      <c r="A70" s="47" t="s">
        <v>1656</v>
      </c>
      <c r="B70" s="11">
        <v>87</v>
      </c>
      <c r="C70" s="11">
        <v>15</v>
      </c>
      <c r="D70" s="11">
        <v>102</v>
      </c>
      <c r="E70" s="2">
        <v>4.83</v>
      </c>
      <c r="F70" s="2">
        <v>4.83</v>
      </c>
      <c r="G70" s="2">
        <v>0.83</v>
      </c>
      <c r="H70" s="2">
        <v>0.83</v>
      </c>
      <c r="I70" s="2">
        <v>2.83</v>
      </c>
      <c r="J70" s="2">
        <v>2.83</v>
      </c>
      <c r="K70" s="3"/>
      <c r="L70" s="4"/>
      <c r="M70" s="4"/>
      <c r="N70" s="4"/>
      <c r="O70" s="5"/>
      <c r="P70" s="5"/>
      <c r="Q70" s="5"/>
      <c r="R70" s="5"/>
    </row>
    <row r="71" spans="1:18" x14ac:dyDescent="0.5">
      <c r="A71" s="47" t="s">
        <v>1655</v>
      </c>
      <c r="B71" s="11"/>
      <c r="C71" s="11">
        <v>144</v>
      </c>
      <c r="D71" s="11">
        <v>144</v>
      </c>
      <c r="E71" s="2"/>
      <c r="F71" s="2"/>
      <c r="G71" s="2">
        <v>8</v>
      </c>
      <c r="H71" s="2">
        <v>8</v>
      </c>
      <c r="I71" s="2">
        <v>4</v>
      </c>
      <c r="J71" s="2">
        <v>4</v>
      </c>
      <c r="K71" s="3"/>
      <c r="L71" s="4"/>
      <c r="M71" s="4"/>
      <c r="N71" s="4"/>
      <c r="O71" s="5"/>
      <c r="P71" s="5"/>
      <c r="Q71" s="5"/>
      <c r="R71" s="5"/>
    </row>
    <row r="72" spans="1:18" x14ac:dyDescent="0.5">
      <c r="A72" s="47" t="s">
        <v>1654</v>
      </c>
      <c r="B72" s="11"/>
      <c r="C72" s="11">
        <v>192</v>
      </c>
      <c r="D72" s="11">
        <v>192</v>
      </c>
      <c r="E72" s="2"/>
      <c r="F72" s="2"/>
      <c r="G72" s="2">
        <v>10.67</v>
      </c>
      <c r="H72" s="2">
        <v>10.67</v>
      </c>
      <c r="I72" s="2">
        <v>5.33</v>
      </c>
      <c r="J72" s="2">
        <v>5.33</v>
      </c>
      <c r="K72" s="3"/>
      <c r="L72" s="4"/>
      <c r="M72" s="4"/>
      <c r="N72" s="4"/>
      <c r="O72" s="5"/>
      <c r="P72" s="5"/>
      <c r="Q72" s="5"/>
      <c r="R72" s="5"/>
    </row>
    <row r="73" spans="1:18" x14ac:dyDescent="0.5">
      <c r="A73" s="47" t="s">
        <v>1653</v>
      </c>
      <c r="B73" s="11"/>
      <c r="C73" s="11">
        <v>237</v>
      </c>
      <c r="D73" s="11">
        <v>237</v>
      </c>
      <c r="E73" s="2"/>
      <c r="F73" s="2"/>
      <c r="G73" s="2">
        <v>13.17</v>
      </c>
      <c r="H73" s="2">
        <v>13.17</v>
      </c>
      <c r="I73" s="2">
        <v>6.58</v>
      </c>
      <c r="J73" s="2">
        <v>6.58</v>
      </c>
      <c r="K73" s="3"/>
      <c r="L73" s="4"/>
      <c r="M73" s="4"/>
      <c r="N73" s="4"/>
      <c r="O73" s="5"/>
      <c r="P73" s="5"/>
      <c r="Q73" s="5"/>
      <c r="R73" s="5"/>
    </row>
    <row r="74" spans="1:18" x14ac:dyDescent="0.5">
      <c r="A74" s="47" t="s">
        <v>1652</v>
      </c>
      <c r="B74" s="11"/>
      <c r="C74" s="11">
        <v>252</v>
      </c>
      <c r="D74" s="11">
        <v>252</v>
      </c>
      <c r="E74" s="2"/>
      <c r="F74" s="2"/>
      <c r="G74" s="2">
        <v>14</v>
      </c>
      <c r="H74" s="2">
        <v>14</v>
      </c>
      <c r="I74" s="2">
        <v>7</v>
      </c>
      <c r="J74" s="2">
        <v>7</v>
      </c>
      <c r="K74" s="3"/>
      <c r="L74" s="4"/>
      <c r="M74" s="4"/>
      <c r="N74" s="4"/>
      <c r="O74" s="5"/>
      <c r="P74" s="5"/>
      <c r="Q74" s="5"/>
      <c r="R74" s="5"/>
    </row>
    <row r="75" spans="1:18" x14ac:dyDescent="0.5">
      <c r="A75" s="47" t="s">
        <v>1651</v>
      </c>
      <c r="B75" s="11">
        <v>51</v>
      </c>
      <c r="C75" s="11"/>
      <c r="D75" s="11">
        <v>51</v>
      </c>
      <c r="E75" s="2">
        <v>2.83</v>
      </c>
      <c r="F75" s="2">
        <v>2.83</v>
      </c>
      <c r="G75" s="2"/>
      <c r="H75" s="2"/>
      <c r="I75" s="2">
        <v>1.42</v>
      </c>
      <c r="J75" s="2">
        <v>1.42</v>
      </c>
      <c r="K75" s="3"/>
      <c r="L75" s="4"/>
      <c r="M75" s="4"/>
      <c r="N75" s="4"/>
      <c r="O75" s="5"/>
      <c r="P75" s="5"/>
      <c r="Q75" s="5"/>
      <c r="R75" s="5"/>
    </row>
    <row r="76" spans="1:18" x14ac:dyDescent="0.5">
      <c r="A76" s="47" t="s">
        <v>1650</v>
      </c>
      <c r="B76" s="11">
        <v>213</v>
      </c>
      <c r="C76" s="11">
        <v>174</v>
      </c>
      <c r="D76" s="11">
        <v>387</v>
      </c>
      <c r="E76" s="2">
        <v>11.83</v>
      </c>
      <c r="F76" s="2">
        <v>11.83</v>
      </c>
      <c r="G76" s="2">
        <v>9.67</v>
      </c>
      <c r="H76" s="2">
        <v>9.67</v>
      </c>
      <c r="I76" s="2">
        <v>10.75</v>
      </c>
      <c r="J76" s="2">
        <v>10.75</v>
      </c>
      <c r="K76" s="3"/>
      <c r="L76" s="4"/>
      <c r="M76" s="4"/>
      <c r="N76" s="4"/>
      <c r="O76" s="5"/>
      <c r="P76" s="5"/>
      <c r="Q76" s="5"/>
      <c r="R76" s="5"/>
    </row>
    <row r="77" spans="1:18" x14ac:dyDescent="0.5">
      <c r="A77" s="47" t="s">
        <v>1634</v>
      </c>
      <c r="B77" s="11">
        <v>252</v>
      </c>
      <c r="C77" s="11"/>
      <c r="D77" s="11">
        <v>252</v>
      </c>
      <c r="E77" s="2">
        <v>14</v>
      </c>
      <c r="F77" s="2">
        <v>14</v>
      </c>
      <c r="G77" s="2"/>
      <c r="H77" s="2"/>
      <c r="I77" s="2">
        <v>7</v>
      </c>
      <c r="J77" s="2">
        <v>7</v>
      </c>
      <c r="K77" s="3"/>
      <c r="L77" s="4"/>
      <c r="M77" s="4"/>
      <c r="N77" s="4"/>
      <c r="O77" s="5"/>
      <c r="P77" s="5"/>
      <c r="Q77" s="5"/>
      <c r="R77" s="5"/>
    </row>
    <row r="78" spans="1:18" x14ac:dyDescent="0.5">
      <c r="A78" s="47" t="s">
        <v>1633</v>
      </c>
      <c r="B78" s="11">
        <v>234</v>
      </c>
      <c r="C78" s="11">
        <v>9</v>
      </c>
      <c r="D78" s="11">
        <v>243</v>
      </c>
      <c r="E78" s="2">
        <v>13</v>
      </c>
      <c r="F78" s="2">
        <v>13</v>
      </c>
      <c r="G78" s="2">
        <v>0.5</v>
      </c>
      <c r="H78" s="2">
        <v>0.5</v>
      </c>
      <c r="I78" s="2">
        <v>6.75</v>
      </c>
      <c r="J78" s="2">
        <v>6.75</v>
      </c>
      <c r="K78" s="3"/>
      <c r="L78" s="4"/>
      <c r="M78" s="4"/>
      <c r="N78" s="4"/>
      <c r="O78" s="5"/>
      <c r="P78" s="5"/>
      <c r="Q78" s="5"/>
      <c r="R78" s="5"/>
    </row>
    <row r="79" spans="1:18" x14ac:dyDescent="0.5">
      <c r="A79" s="64" t="s">
        <v>1649</v>
      </c>
      <c r="B79" s="6">
        <v>1365</v>
      </c>
      <c r="C79" s="12">
        <v>855</v>
      </c>
      <c r="D79" s="6">
        <v>2220</v>
      </c>
      <c r="E79" s="7">
        <v>75.819999999999993</v>
      </c>
      <c r="F79" s="7">
        <v>75.819999999999993</v>
      </c>
      <c r="G79" s="7">
        <v>47.49</v>
      </c>
      <c r="H79" s="7">
        <v>47.49</v>
      </c>
      <c r="I79" s="7">
        <v>61.69</v>
      </c>
      <c r="J79" s="7">
        <v>61.69</v>
      </c>
      <c r="K79" s="8"/>
      <c r="L79" s="9"/>
      <c r="M79" s="9"/>
      <c r="N79" s="9"/>
      <c r="O79" s="10"/>
      <c r="P79" s="10"/>
      <c r="Q79" s="10"/>
      <c r="R79" s="10"/>
    </row>
    <row r="80" spans="1:18" x14ac:dyDescent="0.5">
      <c r="A80" s="47" t="s">
        <v>1648</v>
      </c>
      <c r="B80" s="11">
        <v>591</v>
      </c>
      <c r="C80" s="11"/>
      <c r="D80" s="11">
        <v>591</v>
      </c>
      <c r="E80" s="2">
        <v>32.83</v>
      </c>
      <c r="F80" s="2">
        <v>32.83</v>
      </c>
      <c r="G80" s="2"/>
      <c r="H80" s="2"/>
      <c r="I80" s="2">
        <v>16.420000000000002</v>
      </c>
      <c r="J80" s="2">
        <v>16.420000000000002</v>
      </c>
      <c r="K80" s="3"/>
      <c r="L80" s="4"/>
      <c r="M80" s="4"/>
      <c r="N80" s="4"/>
      <c r="O80" s="5"/>
      <c r="P80" s="5"/>
      <c r="Q80" s="5"/>
      <c r="R80" s="5"/>
    </row>
    <row r="81" spans="1:18" x14ac:dyDescent="0.5">
      <c r="A81" s="47" t="s">
        <v>1647</v>
      </c>
      <c r="B81" s="11"/>
      <c r="C81" s="11">
        <v>195</v>
      </c>
      <c r="D81" s="11">
        <v>195</v>
      </c>
      <c r="E81" s="2"/>
      <c r="F81" s="2"/>
      <c r="G81" s="2">
        <v>10.83</v>
      </c>
      <c r="H81" s="2">
        <v>10.83</v>
      </c>
      <c r="I81" s="2">
        <v>5.42</v>
      </c>
      <c r="J81" s="2">
        <v>5.42</v>
      </c>
      <c r="K81" s="3"/>
      <c r="L81" s="4"/>
      <c r="M81" s="4"/>
      <c r="N81" s="4"/>
      <c r="O81" s="5"/>
      <c r="P81" s="5"/>
      <c r="Q81" s="5"/>
      <c r="R81" s="5"/>
    </row>
    <row r="82" spans="1:18" x14ac:dyDescent="0.5">
      <c r="A82" s="47" t="s">
        <v>1646</v>
      </c>
      <c r="B82" s="11">
        <v>177</v>
      </c>
      <c r="C82" s="11"/>
      <c r="D82" s="11">
        <v>177</v>
      </c>
      <c r="E82" s="2">
        <v>9.83</v>
      </c>
      <c r="F82" s="2">
        <v>9.83</v>
      </c>
      <c r="G82" s="2"/>
      <c r="H82" s="2"/>
      <c r="I82" s="2">
        <v>4.92</v>
      </c>
      <c r="J82" s="2">
        <v>4.92</v>
      </c>
      <c r="K82" s="3"/>
      <c r="L82" s="4"/>
      <c r="M82" s="4"/>
      <c r="N82" s="4"/>
      <c r="O82" s="5"/>
      <c r="P82" s="5"/>
      <c r="Q82" s="5"/>
      <c r="R82" s="5"/>
    </row>
    <row r="83" spans="1:18" x14ac:dyDescent="0.5">
      <c r="A83" s="47" t="s">
        <v>1645</v>
      </c>
      <c r="B83" s="11"/>
      <c r="C83" s="11">
        <v>162</v>
      </c>
      <c r="D83" s="11">
        <v>162</v>
      </c>
      <c r="E83" s="2"/>
      <c r="F83" s="2"/>
      <c r="G83" s="2">
        <v>9</v>
      </c>
      <c r="H83" s="2">
        <v>9</v>
      </c>
      <c r="I83" s="2">
        <v>4.5</v>
      </c>
      <c r="J83" s="2">
        <v>4.5</v>
      </c>
      <c r="K83" s="3"/>
      <c r="L83" s="4"/>
      <c r="M83" s="4"/>
      <c r="N83" s="4"/>
      <c r="O83" s="5"/>
      <c r="P83" s="5"/>
      <c r="Q83" s="5"/>
      <c r="R83" s="5"/>
    </row>
    <row r="84" spans="1:18" x14ac:dyDescent="0.5">
      <c r="A84" s="47" t="s">
        <v>1644</v>
      </c>
      <c r="B84" s="11">
        <v>177</v>
      </c>
      <c r="C84" s="11"/>
      <c r="D84" s="11">
        <v>177</v>
      </c>
      <c r="E84" s="2">
        <v>9.83</v>
      </c>
      <c r="F84" s="2">
        <v>9.83</v>
      </c>
      <c r="G84" s="2"/>
      <c r="H84" s="2"/>
      <c r="I84" s="2">
        <v>4.92</v>
      </c>
      <c r="J84" s="2">
        <v>4.92</v>
      </c>
      <c r="K84" s="3"/>
      <c r="L84" s="4"/>
      <c r="M84" s="4"/>
      <c r="N84" s="4"/>
      <c r="O84" s="5"/>
      <c r="P84" s="5"/>
      <c r="Q84" s="5"/>
      <c r="R84" s="5"/>
    </row>
    <row r="85" spans="1:18" x14ac:dyDescent="0.5">
      <c r="A85" s="47" t="s">
        <v>1643</v>
      </c>
      <c r="B85" s="11"/>
      <c r="C85" s="11">
        <v>240</v>
      </c>
      <c r="D85" s="11">
        <v>240</v>
      </c>
      <c r="E85" s="2"/>
      <c r="F85" s="2"/>
      <c r="G85" s="2">
        <v>13.33</v>
      </c>
      <c r="H85" s="2">
        <v>13.33</v>
      </c>
      <c r="I85" s="2">
        <v>6.67</v>
      </c>
      <c r="J85" s="2">
        <v>6.67</v>
      </c>
      <c r="K85" s="3"/>
      <c r="L85" s="4"/>
      <c r="M85" s="4"/>
      <c r="N85" s="4"/>
      <c r="O85" s="5"/>
      <c r="P85" s="5"/>
      <c r="Q85" s="5"/>
      <c r="R85" s="5"/>
    </row>
    <row r="86" spans="1:18" x14ac:dyDescent="0.5">
      <c r="A86" s="47" t="s">
        <v>1642</v>
      </c>
      <c r="B86" s="11"/>
      <c r="C86" s="11">
        <v>231</v>
      </c>
      <c r="D86" s="11">
        <v>231</v>
      </c>
      <c r="E86" s="2"/>
      <c r="F86" s="2"/>
      <c r="G86" s="2">
        <v>12.83</v>
      </c>
      <c r="H86" s="2">
        <v>12.83</v>
      </c>
      <c r="I86" s="2">
        <v>6.42</v>
      </c>
      <c r="J86" s="2">
        <v>6.42</v>
      </c>
      <c r="K86" s="3"/>
      <c r="L86" s="4"/>
      <c r="M86" s="4"/>
      <c r="N86" s="4"/>
      <c r="O86" s="5"/>
      <c r="P86" s="5"/>
      <c r="Q86" s="5"/>
      <c r="R86" s="5"/>
    </row>
    <row r="87" spans="1:18" x14ac:dyDescent="0.5">
      <c r="A87" s="47" t="s">
        <v>1641</v>
      </c>
      <c r="B87" s="11">
        <v>60</v>
      </c>
      <c r="C87" s="11"/>
      <c r="D87" s="11">
        <v>60</v>
      </c>
      <c r="E87" s="2">
        <v>3.33</v>
      </c>
      <c r="F87" s="2">
        <v>3.33</v>
      </c>
      <c r="G87" s="2"/>
      <c r="H87" s="2"/>
      <c r="I87" s="2">
        <v>1.67</v>
      </c>
      <c r="J87" s="2">
        <v>1.67</v>
      </c>
      <c r="K87" s="3"/>
      <c r="L87" s="4"/>
      <c r="M87" s="4"/>
      <c r="N87" s="4"/>
      <c r="O87" s="5"/>
      <c r="P87" s="5"/>
      <c r="Q87" s="5"/>
      <c r="R87" s="5"/>
    </row>
    <row r="88" spans="1:18" x14ac:dyDescent="0.5">
      <c r="A88" s="47" t="s">
        <v>1634</v>
      </c>
      <c r="B88" s="11">
        <v>306</v>
      </c>
      <c r="C88" s="11"/>
      <c r="D88" s="11">
        <v>306</v>
      </c>
      <c r="E88" s="2">
        <v>17</v>
      </c>
      <c r="F88" s="2">
        <v>17</v>
      </c>
      <c r="G88" s="2"/>
      <c r="H88" s="2"/>
      <c r="I88" s="2">
        <v>8.5</v>
      </c>
      <c r="J88" s="2">
        <v>8.5</v>
      </c>
      <c r="K88" s="3"/>
      <c r="L88" s="4"/>
      <c r="M88" s="4"/>
      <c r="N88" s="4"/>
      <c r="O88" s="5"/>
      <c r="P88" s="5"/>
      <c r="Q88" s="5"/>
      <c r="R88" s="5"/>
    </row>
    <row r="89" spans="1:18" x14ac:dyDescent="0.5">
      <c r="A89" s="47" t="s">
        <v>1633</v>
      </c>
      <c r="B89" s="11">
        <v>54</v>
      </c>
      <c r="C89" s="11">
        <v>27</v>
      </c>
      <c r="D89" s="11">
        <v>81</v>
      </c>
      <c r="E89" s="2">
        <v>3</v>
      </c>
      <c r="F89" s="2">
        <v>3</v>
      </c>
      <c r="G89" s="2">
        <v>1.5</v>
      </c>
      <c r="H89" s="2">
        <v>1.5</v>
      </c>
      <c r="I89" s="2">
        <v>2.25</v>
      </c>
      <c r="J89" s="2">
        <v>2.25</v>
      </c>
      <c r="K89" s="3"/>
      <c r="L89" s="4"/>
      <c r="M89" s="4"/>
      <c r="N89" s="4"/>
      <c r="O89" s="5"/>
      <c r="P89" s="5"/>
      <c r="Q89" s="5"/>
      <c r="R89" s="5"/>
    </row>
    <row r="90" spans="1:18" x14ac:dyDescent="0.5">
      <c r="A90" s="64" t="s">
        <v>1640</v>
      </c>
      <c r="B90" s="12">
        <v>182</v>
      </c>
      <c r="C90" s="12">
        <v>360</v>
      </c>
      <c r="D90" s="12">
        <v>542</v>
      </c>
      <c r="E90" s="7">
        <v>10.11</v>
      </c>
      <c r="F90" s="7">
        <v>10.11</v>
      </c>
      <c r="G90" s="7">
        <v>20</v>
      </c>
      <c r="H90" s="7">
        <v>20</v>
      </c>
      <c r="I90" s="7">
        <v>15.05</v>
      </c>
      <c r="J90" s="7">
        <v>15.05</v>
      </c>
      <c r="K90" s="8"/>
      <c r="L90" s="9"/>
      <c r="M90" s="9"/>
      <c r="N90" s="9"/>
      <c r="O90" s="10"/>
      <c r="P90" s="10"/>
      <c r="Q90" s="10"/>
      <c r="R90" s="10"/>
    </row>
    <row r="91" spans="1:18" x14ac:dyDescent="0.5">
      <c r="A91" s="47" t="s">
        <v>1639</v>
      </c>
      <c r="B91" s="11">
        <v>44</v>
      </c>
      <c r="C91" s="11"/>
      <c r="D91" s="11">
        <v>44</v>
      </c>
      <c r="E91" s="2">
        <v>2.44</v>
      </c>
      <c r="F91" s="2">
        <v>2.44</v>
      </c>
      <c r="G91" s="2"/>
      <c r="H91" s="2"/>
      <c r="I91" s="2">
        <v>1.22</v>
      </c>
      <c r="J91" s="2">
        <v>1.22</v>
      </c>
      <c r="K91" s="3"/>
      <c r="L91" s="4"/>
      <c r="M91" s="4"/>
      <c r="N91" s="4"/>
      <c r="O91" s="5"/>
      <c r="P91" s="5"/>
      <c r="Q91" s="5"/>
      <c r="R91" s="5"/>
    </row>
    <row r="92" spans="1:18" x14ac:dyDescent="0.5">
      <c r="A92" s="47" t="s">
        <v>1638</v>
      </c>
      <c r="B92" s="11"/>
      <c r="C92" s="11">
        <v>78</v>
      </c>
      <c r="D92" s="11">
        <v>78</v>
      </c>
      <c r="E92" s="2"/>
      <c r="F92" s="2"/>
      <c r="G92" s="2">
        <v>4.33</v>
      </c>
      <c r="H92" s="2">
        <v>4.33</v>
      </c>
      <c r="I92" s="2">
        <v>2.17</v>
      </c>
      <c r="J92" s="2">
        <v>2.17</v>
      </c>
      <c r="K92" s="3"/>
      <c r="L92" s="4"/>
      <c r="M92" s="4"/>
      <c r="N92" s="4"/>
      <c r="O92" s="5"/>
      <c r="P92" s="5"/>
      <c r="Q92" s="5"/>
      <c r="R92" s="5"/>
    </row>
    <row r="93" spans="1:18" x14ac:dyDescent="0.5">
      <c r="A93" s="47" t="s">
        <v>1637</v>
      </c>
      <c r="B93" s="11"/>
      <c r="C93" s="11">
        <v>75</v>
      </c>
      <c r="D93" s="11">
        <v>75</v>
      </c>
      <c r="E93" s="2"/>
      <c r="F93" s="2"/>
      <c r="G93" s="2">
        <v>4.17</v>
      </c>
      <c r="H93" s="2">
        <v>4.17</v>
      </c>
      <c r="I93" s="2">
        <v>2.08</v>
      </c>
      <c r="J93" s="2">
        <v>2.08</v>
      </c>
      <c r="K93" s="3"/>
      <c r="L93" s="4"/>
      <c r="M93" s="4"/>
      <c r="N93" s="4"/>
      <c r="O93" s="5"/>
      <c r="P93" s="5"/>
      <c r="Q93" s="5"/>
      <c r="R93" s="5"/>
    </row>
    <row r="94" spans="1:18" x14ac:dyDescent="0.5">
      <c r="A94" s="47" t="s">
        <v>1636</v>
      </c>
      <c r="B94" s="11">
        <v>3</v>
      </c>
      <c r="C94" s="11">
        <v>81</v>
      </c>
      <c r="D94" s="11">
        <v>84</v>
      </c>
      <c r="E94" s="2">
        <v>0.17</v>
      </c>
      <c r="F94" s="2">
        <v>0.17</v>
      </c>
      <c r="G94" s="2">
        <v>4.5</v>
      </c>
      <c r="H94" s="2">
        <v>4.5</v>
      </c>
      <c r="I94" s="2">
        <v>2.33</v>
      </c>
      <c r="J94" s="2">
        <v>2.33</v>
      </c>
      <c r="K94" s="3"/>
      <c r="L94" s="4"/>
      <c r="M94" s="4"/>
      <c r="N94" s="4"/>
      <c r="O94" s="5"/>
      <c r="P94" s="5"/>
      <c r="Q94" s="5"/>
      <c r="R94" s="5"/>
    </row>
    <row r="95" spans="1:18" x14ac:dyDescent="0.5">
      <c r="A95" s="47" t="s">
        <v>1635</v>
      </c>
      <c r="B95" s="11"/>
      <c r="C95" s="11">
        <v>117</v>
      </c>
      <c r="D95" s="11">
        <v>117</v>
      </c>
      <c r="E95" s="2"/>
      <c r="F95" s="2"/>
      <c r="G95" s="2">
        <v>6.5</v>
      </c>
      <c r="H95" s="2">
        <v>6.5</v>
      </c>
      <c r="I95" s="2">
        <v>3.25</v>
      </c>
      <c r="J95" s="2">
        <v>3.25</v>
      </c>
      <c r="K95" s="3"/>
      <c r="L95" s="4"/>
      <c r="M95" s="4"/>
      <c r="N95" s="4"/>
      <c r="O95" s="5"/>
      <c r="P95" s="5"/>
      <c r="Q95" s="5"/>
      <c r="R95" s="5"/>
    </row>
    <row r="96" spans="1:18" x14ac:dyDescent="0.5">
      <c r="A96" s="47" t="s">
        <v>1634</v>
      </c>
      <c r="B96" s="11">
        <v>54</v>
      </c>
      <c r="C96" s="11"/>
      <c r="D96" s="11">
        <v>54</v>
      </c>
      <c r="E96" s="2">
        <v>3</v>
      </c>
      <c r="F96" s="2">
        <v>3</v>
      </c>
      <c r="G96" s="2"/>
      <c r="H96" s="2"/>
      <c r="I96" s="2">
        <v>1.5</v>
      </c>
      <c r="J96" s="2">
        <v>1.5</v>
      </c>
      <c r="K96" s="3"/>
      <c r="L96" s="4"/>
      <c r="M96" s="4"/>
      <c r="N96" s="4"/>
      <c r="O96" s="5"/>
      <c r="P96" s="5"/>
      <c r="Q96" s="5"/>
      <c r="R96" s="5"/>
    </row>
    <row r="97" spans="1:18" x14ac:dyDescent="0.5">
      <c r="A97" s="47" t="s">
        <v>1633</v>
      </c>
      <c r="B97" s="11">
        <v>81</v>
      </c>
      <c r="C97" s="11"/>
      <c r="D97" s="11">
        <v>81</v>
      </c>
      <c r="E97" s="2">
        <v>4.5</v>
      </c>
      <c r="F97" s="2">
        <v>4.5</v>
      </c>
      <c r="G97" s="2"/>
      <c r="H97" s="2"/>
      <c r="I97" s="2">
        <v>2.25</v>
      </c>
      <c r="J97" s="2">
        <v>2.25</v>
      </c>
      <c r="K97" s="3"/>
      <c r="L97" s="4"/>
      <c r="M97" s="4"/>
      <c r="N97" s="4"/>
      <c r="O97" s="5"/>
      <c r="P97" s="5"/>
      <c r="Q97" s="5"/>
      <c r="R97" s="5"/>
    </row>
    <row r="98" spans="1:18" x14ac:dyDescent="0.5">
      <c r="A98" s="47" t="s">
        <v>1632</v>
      </c>
      <c r="B98" s="11"/>
      <c r="C98" s="11">
        <v>9</v>
      </c>
      <c r="D98" s="11">
        <v>9</v>
      </c>
      <c r="E98" s="2"/>
      <c r="F98" s="2"/>
      <c r="G98" s="2">
        <v>0.5</v>
      </c>
      <c r="H98" s="2">
        <v>0.5</v>
      </c>
      <c r="I98" s="2">
        <v>0.25</v>
      </c>
      <c r="J98" s="2">
        <v>0.25</v>
      </c>
      <c r="K98" s="3"/>
      <c r="L98" s="4"/>
      <c r="M98" s="4"/>
      <c r="N98" s="4"/>
      <c r="O98" s="5"/>
      <c r="P98" s="5"/>
      <c r="Q98" s="5"/>
      <c r="R98" s="5"/>
    </row>
    <row r="99" spans="1:18" s="88" customFormat="1" x14ac:dyDescent="0.5">
      <c r="A99" s="65" t="s">
        <v>89</v>
      </c>
      <c r="B99" s="99">
        <v>156</v>
      </c>
      <c r="C99" s="99">
        <v>143</v>
      </c>
      <c r="D99" s="99">
        <v>299</v>
      </c>
      <c r="E99" s="99">
        <v>13</v>
      </c>
      <c r="F99" s="99">
        <v>26</v>
      </c>
      <c r="G99" s="99">
        <v>11.92</v>
      </c>
      <c r="H99" s="99">
        <v>26</v>
      </c>
      <c r="I99" s="99">
        <v>12.48</v>
      </c>
      <c r="J99" s="99">
        <v>26</v>
      </c>
      <c r="K99" s="99"/>
      <c r="L99" s="99"/>
      <c r="M99" s="99"/>
      <c r="N99" s="99"/>
      <c r="O99" s="99"/>
      <c r="P99" s="99"/>
      <c r="Q99" s="99"/>
      <c r="R99" s="99"/>
    </row>
    <row r="100" spans="1:18" x14ac:dyDescent="0.5">
      <c r="A100" s="64" t="s">
        <v>1614</v>
      </c>
      <c r="B100" s="12">
        <v>156</v>
      </c>
      <c r="C100" s="12">
        <v>143</v>
      </c>
      <c r="D100" s="12">
        <v>299</v>
      </c>
      <c r="E100" s="7">
        <v>13</v>
      </c>
      <c r="F100" s="7">
        <v>26</v>
      </c>
      <c r="G100" s="7">
        <v>11.92</v>
      </c>
      <c r="H100" s="7">
        <v>26</v>
      </c>
      <c r="I100" s="7">
        <v>12.48</v>
      </c>
      <c r="J100" s="7">
        <v>26</v>
      </c>
      <c r="K100" s="8"/>
      <c r="L100" s="9"/>
      <c r="M100" s="9"/>
      <c r="N100" s="9"/>
      <c r="O100" s="10"/>
      <c r="P100" s="10"/>
      <c r="Q100" s="10"/>
      <c r="R100" s="10"/>
    </row>
    <row r="101" spans="1:18" x14ac:dyDescent="0.5">
      <c r="A101" s="47" t="s">
        <v>1631</v>
      </c>
      <c r="B101" s="11">
        <v>3</v>
      </c>
      <c r="C101" s="11">
        <v>6</v>
      </c>
      <c r="D101" s="11">
        <v>9</v>
      </c>
      <c r="E101" s="2">
        <v>0.25</v>
      </c>
      <c r="F101" s="2">
        <v>0.5</v>
      </c>
      <c r="G101" s="2">
        <v>0.5</v>
      </c>
      <c r="H101" s="2">
        <v>0.5</v>
      </c>
      <c r="I101" s="2">
        <v>0.38</v>
      </c>
      <c r="J101" s="2">
        <v>0.5</v>
      </c>
      <c r="K101" s="3"/>
      <c r="L101" s="4"/>
      <c r="M101" s="4"/>
      <c r="N101" s="4"/>
      <c r="O101" s="5"/>
      <c r="P101" s="5"/>
      <c r="Q101" s="5"/>
      <c r="R101" s="5"/>
    </row>
    <row r="102" spans="1:18" x14ac:dyDescent="0.5">
      <c r="A102" s="47" t="s">
        <v>1630</v>
      </c>
      <c r="B102" s="11">
        <v>9</v>
      </c>
      <c r="C102" s="11">
        <v>3</v>
      </c>
      <c r="D102" s="11">
        <v>12</v>
      </c>
      <c r="E102" s="2">
        <v>0.75</v>
      </c>
      <c r="F102" s="2">
        <v>1.5</v>
      </c>
      <c r="G102" s="2">
        <v>0.25</v>
      </c>
      <c r="H102" s="2">
        <v>1.5</v>
      </c>
      <c r="I102" s="2">
        <v>0.5</v>
      </c>
      <c r="J102" s="2">
        <v>1.5</v>
      </c>
      <c r="K102" s="3"/>
      <c r="L102" s="4"/>
      <c r="M102" s="4"/>
      <c r="N102" s="4"/>
      <c r="O102" s="5"/>
      <c r="P102" s="5"/>
      <c r="Q102" s="5"/>
      <c r="R102" s="5"/>
    </row>
    <row r="103" spans="1:18" x14ac:dyDescent="0.5">
      <c r="A103" s="47" t="s">
        <v>1629</v>
      </c>
      <c r="B103" s="11">
        <v>15</v>
      </c>
      <c r="C103" s="11"/>
      <c r="D103" s="11">
        <v>15</v>
      </c>
      <c r="E103" s="2">
        <v>1.25</v>
      </c>
      <c r="F103" s="2">
        <v>2.5</v>
      </c>
      <c r="G103" s="2"/>
      <c r="H103" s="2">
        <v>2.5</v>
      </c>
      <c r="I103" s="2">
        <v>0.63</v>
      </c>
      <c r="J103" s="2">
        <v>2.5</v>
      </c>
      <c r="K103" s="3"/>
      <c r="L103" s="4"/>
      <c r="M103" s="4"/>
      <c r="N103" s="4"/>
      <c r="O103" s="5"/>
      <c r="P103" s="5"/>
      <c r="Q103" s="5"/>
      <c r="R103" s="5"/>
    </row>
    <row r="104" spans="1:18" x14ac:dyDescent="0.5">
      <c r="A104" s="47" t="s">
        <v>1628</v>
      </c>
      <c r="B104" s="11"/>
      <c r="C104" s="11">
        <v>15</v>
      </c>
      <c r="D104" s="11">
        <v>15</v>
      </c>
      <c r="E104" s="2"/>
      <c r="F104" s="2"/>
      <c r="G104" s="2">
        <v>1.25</v>
      </c>
      <c r="H104" s="2"/>
      <c r="I104" s="2">
        <v>0.63</v>
      </c>
      <c r="J104" s="2"/>
      <c r="K104" s="3"/>
      <c r="L104" s="4"/>
      <c r="M104" s="4"/>
      <c r="N104" s="4"/>
      <c r="O104" s="5"/>
      <c r="P104" s="5"/>
      <c r="Q104" s="5"/>
      <c r="R104" s="5"/>
    </row>
    <row r="105" spans="1:18" x14ac:dyDescent="0.5">
      <c r="A105" s="47" t="s">
        <v>1627</v>
      </c>
      <c r="B105" s="11">
        <v>15</v>
      </c>
      <c r="C105" s="11">
        <v>9</v>
      </c>
      <c r="D105" s="11">
        <v>24</v>
      </c>
      <c r="E105" s="2">
        <v>1.25</v>
      </c>
      <c r="F105" s="2">
        <v>2.5</v>
      </c>
      <c r="G105" s="2">
        <v>0.75</v>
      </c>
      <c r="H105" s="2">
        <v>2.5</v>
      </c>
      <c r="I105" s="2">
        <v>1</v>
      </c>
      <c r="J105" s="2">
        <v>2.5</v>
      </c>
      <c r="K105" s="3"/>
      <c r="L105" s="4"/>
      <c r="M105" s="4"/>
      <c r="N105" s="4"/>
      <c r="O105" s="5"/>
      <c r="P105" s="5"/>
      <c r="Q105" s="5"/>
      <c r="R105" s="5"/>
    </row>
    <row r="106" spans="1:18" x14ac:dyDescent="0.5">
      <c r="A106" s="47" t="s">
        <v>1626</v>
      </c>
      <c r="B106" s="11">
        <v>5</v>
      </c>
      <c r="C106" s="11">
        <v>5</v>
      </c>
      <c r="D106" s="11">
        <v>10</v>
      </c>
      <c r="E106" s="2">
        <v>0.42</v>
      </c>
      <c r="F106" s="2">
        <v>0.84</v>
      </c>
      <c r="G106" s="2">
        <v>0.42</v>
      </c>
      <c r="H106" s="2">
        <v>0.84</v>
      </c>
      <c r="I106" s="2">
        <v>0.42</v>
      </c>
      <c r="J106" s="2">
        <v>0.84</v>
      </c>
      <c r="K106" s="3"/>
      <c r="L106" s="4"/>
      <c r="M106" s="4"/>
      <c r="N106" s="4"/>
      <c r="O106" s="5"/>
      <c r="P106" s="5"/>
      <c r="Q106" s="5"/>
      <c r="R106" s="5"/>
    </row>
    <row r="107" spans="1:18" x14ac:dyDescent="0.5">
      <c r="A107" s="47" t="s">
        <v>1625</v>
      </c>
      <c r="B107" s="11">
        <v>3</v>
      </c>
      <c r="C107" s="11">
        <v>3</v>
      </c>
      <c r="D107" s="11">
        <v>6</v>
      </c>
      <c r="E107" s="2">
        <v>0.25</v>
      </c>
      <c r="F107" s="2">
        <v>0.5</v>
      </c>
      <c r="G107" s="2">
        <v>0.25</v>
      </c>
      <c r="H107" s="2">
        <v>0.5</v>
      </c>
      <c r="I107" s="2">
        <v>0.25</v>
      </c>
      <c r="J107" s="2">
        <v>0.5</v>
      </c>
      <c r="K107" s="3"/>
      <c r="L107" s="4"/>
      <c r="M107" s="4"/>
      <c r="N107" s="4"/>
      <c r="O107" s="5"/>
      <c r="P107" s="5"/>
      <c r="Q107" s="5"/>
      <c r="R107" s="5"/>
    </row>
    <row r="108" spans="1:18" x14ac:dyDescent="0.5">
      <c r="A108" s="47" t="s">
        <v>1624</v>
      </c>
      <c r="B108" s="11">
        <v>24</v>
      </c>
      <c r="C108" s="11"/>
      <c r="D108" s="11">
        <v>24</v>
      </c>
      <c r="E108" s="2">
        <v>2</v>
      </c>
      <c r="F108" s="2">
        <v>4</v>
      </c>
      <c r="G108" s="2"/>
      <c r="H108" s="2">
        <v>4</v>
      </c>
      <c r="I108" s="2">
        <v>1</v>
      </c>
      <c r="J108" s="2">
        <v>4</v>
      </c>
      <c r="K108" s="3"/>
      <c r="L108" s="4"/>
      <c r="M108" s="4"/>
      <c r="N108" s="4"/>
      <c r="O108" s="5"/>
      <c r="P108" s="5"/>
      <c r="Q108" s="5"/>
      <c r="R108" s="5"/>
    </row>
    <row r="109" spans="1:18" x14ac:dyDescent="0.5">
      <c r="A109" s="47" t="s">
        <v>1623</v>
      </c>
      <c r="B109" s="11">
        <v>24</v>
      </c>
      <c r="C109" s="11"/>
      <c r="D109" s="11">
        <v>24</v>
      </c>
      <c r="E109" s="2">
        <v>2</v>
      </c>
      <c r="F109" s="2">
        <v>4</v>
      </c>
      <c r="G109" s="2"/>
      <c r="H109" s="2">
        <v>4</v>
      </c>
      <c r="I109" s="2">
        <v>1</v>
      </c>
      <c r="J109" s="2">
        <v>4</v>
      </c>
      <c r="K109" s="3"/>
      <c r="L109" s="4"/>
      <c r="M109" s="4"/>
      <c r="N109" s="4"/>
      <c r="O109" s="5"/>
      <c r="P109" s="5"/>
      <c r="Q109" s="5"/>
      <c r="R109" s="5"/>
    </row>
    <row r="110" spans="1:18" x14ac:dyDescent="0.5">
      <c r="A110" s="47" t="s">
        <v>1622</v>
      </c>
      <c r="B110" s="11"/>
      <c r="C110" s="11">
        <v>18</v>
      </c>
      <c r="D110" s="11">
        <v>18</v>
      </c>
      <c r="E110" s="2"/>
      <c r="F110" s="2"/>
      <c r="G110" s="2">
        <v>1.5</v>
      </c>
      <c r="H110" s="2"/>
      <c r="I110" s="2">
        <v>0.75</v>
      </c>
      <c r="J110" s="2"/>
      <c r="K110" s="3"/>
      <c r="L110" s="4"/>
      <c r="M110" s="4"/>
      <c r="N110" s="4"/>
      <c r="O110" s="5"/>
      <c r="P110" s="5"/>
      <c r="Q110" s="5"/>
      <c r="R110" s="5"/>
    </row>
    <row r="111" spans="1:18" x14ac:dyDescent="0.5">
      <c r="A111" s="47" t="s">
        <v>1621</v>
      </c>
      <c r="B111" s="11"/>
      <c r="C111" s="11">
        <v>18</v>
      </c>
      <c r="D111" s="11">
        <v>18</v>
      </c>
      <c r="E111" s="2"/>
      <c r="F111" s="2"/>
      <c r="G111" s="2">
        <v>1.5</v>
      </c>
      <c r="H111" s="2"/>
      <c r="I111" s="2">
        <v>0.75</v>
      </c>
      <c r="J111" s="2"/>
      <c r="K111" s="3"/>
      <c r="L111" s="4"/>
      <c r="M111" s="4"/>
      <c r="N111" s="4"/>
      <c r="O111" s="5"/>
      <c r="P111" s="5"/>
      <c r="Q111" s="5"/>
      <c r="R111" s="5"/>
    </row>
    <row r="112" spans="1:18" x14ac:dyDescent="0.5">
      <c r="A112" s="47" t="s">
        <v>1620</v>
      </c>
      <c r="B112" s="11">
        <v>3</v>
      </c>
      <c r="C112" s="11">
        <v>3</v>
      </c>
      <c r="D112" s="11">
        <v>6</v>
      </c>
      <c r="E112" s="2">
        <v>0.25</v>
      </c>
      <c r="F112" s="2">
        <v>0.5</v>
      </c>
      <c r="G112" s="2">
        <v>0.25</v>
      </c>
      <c r="H112" s="2">
        <v>0.5</v>
      </c>
      <c r="I112" s="2">
        <v>0.25</v>
      </c>
      <c r="J112" s="2">
        <v>0.5</v>
      </c>
      <c r="K112" s="3"/>
      <c r="L112" s="4"/>
      <c r="M112" s="4"/>
      <c r="N112" s="4"/>
      <c r="O112" s="5"/>
      <c r="P112" s="5"/>
      <c r="Q112" s="5"/>
      <c r="R112" s="5"/>
    </row>
    <row r="113" spans="1:18" x14ac:dyDescent="0.5">
      <c r="A113" s="47" t="s">
        <v>1619</v>
      </c>
      <c r="B113" s="11"/>
      <c r="C113" s="11">
        <v>3</v>
      </c>
      <c r="D113" s="11">
        <v>3</v>
      </c>
      <c r="E113" s="2"/>
      <c r="F113" s="2"/>
      <c r="G113" s="2">
        <v>0.25</v>
      </c>
      <c r="H113" s="2"/>
      <c r="I113" s="2">
        <v>0.13</v>
      </c>
      <c r="J113" s="2"/>
      <c r="K113" s="3"/>
      <c r="L113" s="4"/>
      <c r="M113" s="4"/>
      <c r="N113" s="4"/>
      <c r="O113" s="5"/>
      <c r="P113" s="5"/>
      <c r="Q113" s="5"/>
      <c r="R113" s="5"/>
    </row>
    <row r="114" spans="1:18" x14ac:dyDescent="0.5">
      <c r="A114" s="47" t="s">
        <v>1618</v>
      </c>
      <c r="B114" s="11">
        <v>18</v>
      </c>
      <c r="C114" s="11">
        <v>18</v>
      </c>
      <c r="D114" s="11">
        <v>36</v>
      </c>
      <c r="E114" s="2">
        <v>1.5</v>
      </c>
      <c r="F114" s="2">
        <v>3</v>
      </c>
      <c r="G114" s="2">
        <v>1.5</v>
      </c>
      <c r="H114" s="2">
        <v>3</v>
      </c>
      <c r="I114" s="2">
        <v>1.5</v>
      </c>
      <c r="J114" s="2">
        <v>3</v>
      </c>
      <c r="K114" s="3"/>
      <c r="L114" s="4"/>
      <c r="M114" s="4"/>
      <c r="N114" s="4"/>
      <c r="O114" s="5"/>
      <c r="P114" s="5"/>
      <c r="Q114" s="5"/>
      <c r="R114" s="5"/>
    </row>
    <row r="115" spans="1:18" x14ac:dyDescent="0.5">
      <c r="A115" s="47" t="s">
        <v>1617</v>
      </c>
      <c r="B115" s="11">
        <v>6</v>
      </c>
      <c r="C115" s="11">
        <v>24</v>
      </c>
      <c r="D115" s="11">
        <v>30</v>
      </c>
      <c r="E115" s="2">
        <v>0.5</v>
      </c>
      <c r="F115" s="2">
        <v>1</v>
      </c>
      <c r="G115" s="2">
        <v>2</v>
      </c>
      <c r="H115" s="2">
        <v>1</v>
      </c>
      <c r="I115" s="2">
        <v>1.25</v>
      </c>
      <c r="J115" s="2">
        <v>1</v>
      </c>
      <c r="K115" s="3"/>
      <c r="L115" s="4"/>
      <c r="M115" s="4"/>
      <c r="N115" s="4"/>
      <c r="O115" s="5"/>
      <c r="P115" s="5"/>
      <c r="Q115" s="5"/>
      <c r="R115" s="5"/>
    </row>
    <row r="116" spans="1:18" x14ac:dyDescent="0.5">
      <c r="A116" s="47" t="s">
        <v>1616</v>
      </c>
      <c r="B116" s="11">
        <v>1</v>
      </c>
      <c r="C116" s="11"/>
      <c r="D116" s="11">
        <v>1</v>
      </c>
      <c r="E116" s="2">
        <v>0.08</v>
      </c>
      <c r="F116" s="2">
        <v>0.16</v>
      </c>
      <c r="G116" s="2"/>
      <c r="H116" s="2">
        <v>0.16</v>
      </c>
      <c r="I116" s="2">
        <v>0.04</v>
      </c>
      <c r="J116" s="2">
        <v>0.16</v>
      </c>
      <c r="K116" s="3"/>
      <c r="L116" s="4"/>
      <c r="M116" s="4"/>
      <c r="N116" s="4"/>
      <c r="O116" s="5"/>
      <c r="P116" s="5"/>
      <c r="Q116" s="5"/>
      <c r="R116" s="5"/>
    </row>
    <row r="117" spans="1:18" x14ac:dyDescent="0.5">
      <c r="A117" s="47" t="s">
        <v>1615</v>
      </c>
      <c r="B117" s="11">
        <v>30</v>
      </c>
      <c r="C117" s="11">
        <v>18</v>
      </c>
      <c r="D117" s="11">
        <v>48</v>
      </c>
      <c r="E117" s="2">
        <v>2.5</v>
      </c>
      <c r="F117" s="2">
        <v>5</v>
      </c>
      <c r="G117" s="2">
        <v>1.5</v>
      </c>
      <c r="H117" s="2">
        <v>5</v>
      </c>
      <c r="I117" s="2">
        <v>2</v>
      </c>
      <c r="J117" s="2">
        <v>5</v>
      </c>
      <c r="K117" s="3"/>
      <c r="L117" s="4"/>
      <c r="M117" s="4"/>
      <c r="N117" s="4"/>
      <c r="O117" s="5"/>
      <c r="P117" s="5"/>
      <c r="Q117" s="5"/>
      <c r="R117" s="5"/>
    </row>
    <row r="118" spans="1:18" s="88" customFormat="1" x14ac:dyDescent="0.5">
      <c r="A118" s="65" t="s">
        <v>93</v>
      </c>
      <c r="B118" s="99">
        <v>68</v>
      </c>
      <c r="C118" s="99">
        <v>50</v>
      </c>
      <c r="D118" s="99">
        <v>118</v>
      </c>
      <c r="E118" s="99">
        <v>5.66</v>
      </c>
      <c r="F118" s="99">
        <v>11.32</v>
      </c>
      <c r="G118" s="99">
        <v>4.16</v>
      </c>
      <c r="H118" s="99">
        <v>11.32</v>
      </c>
      <c r="I118" s="99">
        <v>4.91</v>
      </c>
      <c r="J118" s="99">
        <v>11.32</v>
      </c>
      <c r="K118" s="99"/>
      <c r="L118" s="99"/>
      <c r="M118" s="99"/>
      <c r="N118" s="99"/>
      <c r="O118" s="99"/>
      <c r="P118" s="99"/>
      <c r="Q118" s="99"/>
      <c r="R118" s="99"/>
    </row>
    <row r="119" spans="1:18" x14ac:dyDescent="0.5">
      <c r="A119" s="64" t="s">
        <v>1614</v>
      </c>
      <c r="B119" s="12">
        <v>68</v>
      </c>
      <c r="C119" s="12">
        <v>50</v>
      </c>
      <c r="D119" s="12">
        <v>118</v>
      </c>
      <c r="E119" s="7">
        <v>5.66</v>
      </c>
      <c r="F119" s="7">
        <v>11.32</v>
      </c>
      <c r="G119" s="7">
        <v>4.16</v>
      </c>
      <c r="H119" s="7">
        <v>11.32</v>
      </c>
      <c r="I119" s="7">
        <v>4.91</v>
      </c>
      <c r="J119" s="7">
        <v>11.32</v>
      </c>
      <c r="K119" s="8"/>
      <c r="L119" s="9"/>
      <c r="M119" s="9"/>
      <c r="N119" s="9"/>
      <c r="O119" s="10"/>
      <c r="P119" s="10"/>
      <c r="Q119" s="10"/>
      <c r="R119" s="10"/>
    </row>
    <row r="120" spans="1:18" x14ac:dyDescent="0.5">
      <c r="A120" s="47" t="s">
        <v>1613</v>
      </c>
      <c r="B120" s="11">
        <v>1</v>
      </c>
      <c r="C120" s="11"/>
      <c r="D120" s="11">
        <v>1</v>
      </c>
      <c r="E120" s="2">
        <v>0.08</v>
      </c>
      <c r="F120" s="2">
        <v>0.16</v>
      </c>
      <c r="G120" s="2"/>
      <c r="H120" s="2">
        <v>0.16</v>
      </c>
      <c r="I120" s="2">
        <v>0.04</v>
      </c>
      <c r="J120" s="2">
        <v>0.16</v>
      </c>
      <c r="K120" s="3"/>
      <c r="L120" s="4"/>
      <c r="M120" s="4"/>
      <c r="N120" s="4"/>
      <c r="O120" s="5"/>
      <c r="P120" s="5"/>
      <c r="Q120" s="5"/>
      <c r="R120" s="5"/>
    </row>
    <row r="121" spans="1:18" x14ac:dyDescent="0.5">
      <c r="A121" s="47" t="s">
        <v>1612</v>
      </c>
      <c r="B121" s="11"/>
      <c r="C121" s="11">
        <v>1</v>
      </c>
      <c r="D121" s="11">
        <v>1</v>
      </c>
      <c r="E121" s="2"/>
      <c r="F121" s="2"/>
      <c r="G121" s="2">
        <v>0.08</v>
      </c>
      <c r="H121" s="2"/>
      <c r="I121" s="2">
        <v>0.04</v>
      </c>
      <c r="J121" s="2"/>
      <c r="K121" s="3"/>
      <c r="L121" s="4"/>
      <c r="M121" s="4"/>
      <c r="N121" s="4"/>
      <c r="O121" s="5"/>
      <c r="P121" s="5"/>
      <c r="Q121" s="5"/>
      <c r="R121" s="5"/>
    </row>
    <row r="122" spans="1:18" x14ac:dyDescent="0.5">
      <c r="A122" s="47" t="s">
        <v>1611</v>
      </c>
      <c r="B122" s="11">
        <v>1</v>
      </c>
      <c r="C122" s="11"/>
      <c r="D122" s="11">
        <v>1</v>
      </c>
      <c r="E122" s="2">
        <v>0.08</v>
      </c>
      <c r="F122" s="2">
        <v>0.16</v>
      </c>
      <c r="G122" s="2"/>
      <c r="H122" s="2">
        <v>0.16</v>
      </c>
      <c r="I122" s="2">
        <v>0.04</v>
      </c>
      <c r="J122" s="2">
        <v>0.16</v>
      </c>
      <c r="K122" s="3"/>
      <c r="L122" s="4"/>
      <c r="M122" s="4"/>
      <c r="N122" s="4"/>
      <c r="O122" s="5"/>
      <c r="P122" s="5"/>
      <c r="Q122" s="5"/>
      <c r="R122" s="5"/>
    </row>
    <row r="123" spans="1:18" x14ac:dyDescent="0.5">
      <c r="A123" s="47" t="s">
        <v>1610</v>
      </c>
      <c r="B123" s="11"/>
      <c r="C123" s="11">
        <v>1</v>
      </c>
      <c r="D123" s="11">
        <v>1</v>
      </c>
      <c r="E123" s="2"/>
      <c r="F123" s="2"/>
      <c r="G123" s="2">
        <v>0.08</v>
      </c>
      <c r="H123" s="2"/>
      <c r="I123" s="2">
        <v>0.04</v>
      </c>
      <c r="J123" s="2"/>
      <c r="K123" s="3"/>
      <c r="L123" s="4"/>
      <c r="M123" s="4"/>
      <c r="N123" s="4"/>
      <c r="O123" s="5"/>
      <c r="P123" s="5"/>
      <c r="Q123" s="5"/>
      <c r="R123" s="5"/>
    </row>
    <row r="124" spans="1:18" x14ac:dyDescent="0.5">
      <c r="A124" s="47" t="s">
        <v>1609</v>
      </c>
      <c r="B124" s="11">
        <v>6</v>
      </c>
      <c r="C124" s="11"/>
      <c r="D124" s="11">
        <v>6</v>
      </c>
      <c r="E124" s="2">
        <v>0.5</v>
      </c>
      <c r="F124" s="2">
        <v>1</v>
      </c>
      <c r="G124" s="2"/>
      <c r="H124" s="2">
        <v>1</v>
      </c>
      <c r="I124" s="2">
        <v>0.25</v>
      </c>
      <c r="J124" s="2">
        <v>1</v>
      </c>
      <c r="K124" s="3"/>
      <c r="L124" s="4"/>
      <c r="M124" s="4"/>
      <c r="N124" s="4"/>
      <c r="O124" s="5"/>
      <c r="P124" s="5"/>
      <c r="Q124" s="5"/>
      <c r="R124" s="5"/>
    </row>
    <row r="125" spans="1:18" x14ac:dyDescent="0.5">
      <c r="A125" s="47" t="s">
        <v>1608</v>
      </c>
      <c r="B125" s="11">
        <v>36</v>
      </c>
      <c r="C125" s="11">
        <v>36</v>
      </c>
      <c r="D125" s="11">
        <v>72</v>
      </c>
      <c r="E125" s="2">
        <v>3</v>
      </c>
      <c r="F125" s="2">
        <v>6</v>
      </c>
      <c r="G125" s="2">
        <v>3</v>
      </c>
      <c r="H125" s="2">
        <v>6</v>
      </c>
      <c r="I125" s="2">
        <v>3</v>
      </c>
      <c r="J125" s="2">
        <v>6</v>
      </c>
      <c r="K125" s="3"/>
      <c r="L125" s="4"/>
      <c r="M125" s="4"/>
      <c r="N125" s="4"/>
      <c r="O125" s="5"/>
      <c r="P125" s="5"/>
      <c r="Q125" s="5"/>
      <c r="R125" s="5"/>
    </row>
    <row r="126" spans="1:18" x14ac:dyDescent="0.5">
      <c r="A126" s="47" t="s">
        <v>1607</v>
      </c>
      <c r="B126" s="11">
        <v>12</v>
      </c>
      <c r="C126" s="11"/>
      <c r="D126" s="11">
        <v>12</v>
      </c>
      <c r="E126" s="2">
        <v>1</v>
      </c>
      <c r="F126" s="2">
        <v>2</v>
      </c>
      <c r="G126" s="2"/>
      <c r="H126" s="2">
        <v>2</v>
      </c>
      <c r="I126" s="2">
        <v>0.5</v>
      </c>
      <c r="J126" s="2">
        <v>2</v>
      </c>
      <c r="K126" s="3"/>
      <c r="L126" s="4"/>
      <c r="M126" s="4"/>
      <c r="N126" s="4"/>
      <c r="O126" s="5"/>
      <c r="P126" s="5"/>
      <c r="Q126" s="5"/>
      <c r="R126" s="5"/>
    </row>
    <row r="127" spans="1:18" x14ac:dyDescent="0.5">
      <c r="A127" s="47" t="s">
        <v>1606</v>
      </c>
      <c r="B127" s="11">
        <v>12</v>
      </c>
      <c r="C127" s="11"/>
      <c r="D127" s="11">
        <v>12</v>
      </c>
      <c r="E127" s="2">
        <v>1</v>
      </c>
      <c r="F127" s="2">
        <v>2</v>
      </c>
      <c r="G127" s="2"/>
      <c r="H127" s="2">
        <v>2</v>
      </c>
      <c r="I127" s="2">
        <v>0.5</v>
      </c>
      <c r="J127" s="2">
        <v>2</v>
      </c>
      <c r="K127" s="3"/>
      <c r="L127" s="4"/>
      <c r="M127" s="4"/>
      <c r="N127" s="4"/>
      <c r="O127" s="5"/>
      <c r="P127" s="5"/>
      <c r="Q127" s="5"/>
      <c r="R127" s="5"/>
    </row>
    <row r="128" spans="1:18" x14ac:dyDescent="0.5">
      <c r="A128" s="47" t="s">
        <v>1605</v>
      </c>
      <c r="B128" s="11"/>
      <c r="C128" s="11">
        <v>12</v>
      </c>
      <c r="D128" s="11">
        <v>12</v>
      </c>
      <c r="E128" s="2"/>
      <c r="F128" s="2"/>
      <c r="G128" s="2">
        <v>1</v>
      </c>
      <c r="H128" s="2"/>
      <c r="I128" s="2">
        <v>0.5</v>
      </c>
      <c r="J128" s="2"/>
      <c r="K128" s="3"/>
      <c r="L128" s="4"/>
      <c r="M128" s="4"/>
      <c r="N128" s="4"/>
      <c r="O128" s="5"/>
      <c r="P128" s="5"/>
      <c r="Q128" s="5"/>
      <c r="R128" s="5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56999999999999995" right="0.36" top="0.45" bottom="0.34" header="0.23" footer="0.21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435"/>
  <sheetViews>
    <sheetView showGridLines="0" zoomScale="96" zoomScaleNormal="96" workbookViewId="0">
      <pane ySplit="6" topLeftCell="A7" activePane="bottomLeft" state="frozen"/>
      <selection pane="bottomLeft" activeCell="K10" sqref="K10"/>
    </sheetView>
  </sheetViews>
  <sheetFormatPr defaultColWidth="9" defaultRowHeight="23.25" x14ac:dyDescent="0.5"/>
  <cols>
    <col min="1" max="1" width="61.25" style="33" customWidth="1"/>
    <col min="2" max="4" width="7.875" style="16" bestFit="1" customWidth="1"/>
    <col min="5" max="5" width="9.375" style="16" bestFit="1" customWidth="1"/>
    <col min="6" max="6" width="15.25" style="16" bestFit="1" customWidth="1"/>
    <col min="7" max="7" width="9.375" style="16" bestFit="1" customWidth="1"/>
    <col min="8" max="8" width="15.25" style="16" bestFit="1" customWidth="1"/>
    <col min="9" max="9" width="9.375" style="16" bestFit="1" customWidth="1"/>
    <col min="10" max="10" width="15.25" style="16" bestFit="1" customWidth="1"/>
    <col min="11" max="11" width="12.875" style="16" customWidth="1"/>
    <col min="12" max="14" width="7.375" style="16" bestFit="1" customWidth="1"/>
    <col min="15" max="15" width="12.625" style="16" customWidth="1"/>
    <col min="16" max="16" width="8" style="16" hidden="1" customWidth="1"/>
    <col min="17" max="17" width="11.25" style="16" hidden="1" customWidth="1"/>
    <col min="18" max="18" width="9.75" style="16" bestFit="1" customWidth="1"/>
    <col min="19" max="16384" width="9" style="1"/>
  </cols>
  <sheetData>
    <row r="1" spans="1:18" ht="29.25" x14ac:dyDescent="0.5">
      <c r="A1" s="170" t="s">
        <v>2875</v>
      </c>
    </row>
    <row r="2" spans="1:18" s="17" customFormat="1" ht="33" customHeigh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116" t="s">
        <v>4</v>
      </c>
      <c r="L2" s="117" t="s">
        <v>5</v>
      </c>
      <c r="M2" s="118"/>
      <c r="N2" s="119"/>
      <c r="O2" s="120" t="s">
        <v>6</v>
      </c>
      <c r="P2" s="121" t="s">
        <v>7</v>
      </c>
      <c r="Q2" s="121" t="s">
        <v>8</v>
      </c>
      <c r="R2" s="121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116"/>
      <c r="L3" s="122"/>
      <c r="M3" s="123"/>
      <c r="N3" s="20"/>
      <c r="O3" s="120"/>
      <c r="P3" s="121"/>
      <c r="Q3" s="121"/>
      <c r="R3" s="121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113"/>
      <c r="L4" s="20" t="s">
        <v>10</v>
      </c>
      <c r="M4" s="20" t="s">
        <v>11</v>
      </c>
      <c r="N4" s="20" t="s">
        <v>12</v>
      </c>
      <c r="O4" s="114"/>
      <c r="P4" s="115"/>
      <c r="Q4" s="115"/>
      <c r="R4" s="115"/>
    </row>
    <row r="5" spans="1:18" s="94" customFormat="1" ht="26.25" x14ac:dyDescent="0.55000000000000004">
      <c r="A5" s="75" t="s">
        <v>522</v>
      </c>
      <c r="B5" s="59"/>
      <c r="C5" s="59"/>
      <c r="D5" s="59"/>
      <c r="E5" s="60"/>
      <c r="F5" s="60"/>
      <c r="G5" s="60"/>
      <c r="H5" s="60"/>
      <c r="I5" s="60"/>
      <c r="J5" s="60"/>
      <c r="K5" s="61">
        <v>116</v>
      </c>
      <c r="L5" s="62"/>
      <c r="M5" s="62"/>
      <c r="N5" s="62"/>
      <c r="O5" s="63"/>
      <c r="P5" s="63"/>
      <c r="Q5" s="63"/>
      <c r="R5" s="63"/>
    </row>
    <row r="6" spans="1:18" s="94" customFormat="1" ht="26.25" x14ac:dyDescent="0.55000000000000004">
      <c r="A6" s="110" t="s">
        <v>521</v>
      </c>
      <c r="B6" s="124">
        <v>38388</v>
      </c>
      <c r="C6" s="124">
        <v>32854</v>
      </c>
      <c r="D6" s="124">
        <v>71242</v>
      </c>
      <c r="E6" s="111"/>
      <c r="F6" s="125">
        <v>2170.91</v>
      </c>
      <c r="G6" s="111"/>
      <c r="H6" s="125">
        <v>1857.59</v>
      </c>
      <c r="I6" s="111"/>
      <c r="J6" s="125">
        <v>2014.38</v>
      </c>
      <c r="K6" s="111">
        <v>116</v>
      </c>
      <c r="L6" s="111">
        <v>18.71</v>
      </c>
      <c r="M6" s="111">
        <v>16.010000000000002</v>
      </c>
      <c r="N6" s="111">
        <v>17.37</v>
      </c>
      <c r="O6" s="111">
        <v>20</v>
      </c>
      <c r="P6" s="111">
        <v>-13.15</v>
      </c>
      <c r="Q6" s="111">
        <v>5</v>
      </c>
      <c r="R6" s="126">
        <v>5.5555555555555552E-2</v>
      </c>
    </row>
    <row r="7" spans="1:18" s="88" customFormat="1" x14ac:dyDescent="0.5">
      <c r="A7" s="65" t="s">
        <v>17</v>
      </c>
      <c r="B7" s="104">
        <v>38043</v>
      </c>
      <c r="C7" s="104">
        <v>32563</v>
      </c>
      <c r="D7" s="104">
        <v>70606</v>
      </c>
      <c r="E7" s="105">
        <v>2113.4699999999998</v>
      </c>
      <c r="F7" s="105">
        <v>2113.4699999999998</v>
      </c>
      <c r="G7" s="105">
        <v>1809.13</v>
      </c>
      <c r="H7" s="105">
        <v>1809.13</v>
      </c>
      <c r="I7" s="105">
        <v>1961.3</v>
      </c>
      <c r="J7" s="105">
        <v>1961.3</v>
      </c>
      <c r="K7" s="103"/>
      <c r="L7" s="103"/>
      <c r="M7" s="103"/>
      <c r="N7" s="103"/>
      <c r="O7" s="103"/>
      <c r="P7" s="103"/>
      <c r="Q7" s="103"/>
      <c r="R7" s="103"/>
    </row>
    <row r="8" spans="1:18" x14ac:dyDescent="0.5">
      <c r="A8" s="64" t="s">
        <v>520</v>
      </c>
      <c r="B8" s="55">
        <v>6636</v>
      </c>
      <c r="C8" s="55">
        <v>4989</v>
      </c>
      <c r="D8" s="55">
        <v>11625</v>
      </c>
      <c r="E8" s="51">
        <v>368.65</v>
      </c>
      <c r="F8" s="51">
        <v>368.65</v>
      </c>
      <c r="G8" s="51">
        <v>277.17</v>
      </c>
      <c r="H8" s="51">
        <v>277.17</v>
      </c>
      <c r="I8" s="51">
        <v>322.92</v>
      </c>
      <c r="J8" s="51">
        <v>322.92</v>
      </c>
      <c r="K8" s="52"/>
      <c r="L8" s="53"/>
      <c r="M8" s="53"/>
      <c r="N8" s="53"/>
      <c r="O8" s="54"/>
      <c r="P8" s="54"/>
      <c r="Q8" s="54"/>
      <c r="R8" s="54"/>
    </row>
    <row r="9" spans="1:18" x14ac:dyDescent="0.5">
      <c r="A9" s="47" t="s">
        <v>519</v>
      </c>
      <c r="B9" s="39">
        <v>546</v>
      </c>
      <c r="C9" s="34">
        <v>1647</v>
      </c>
      <c r="D9" s="34">
        <v>2193</v>
      </c>
      <c r="E9" s="38">
        <v>30.33</v>
      </c>
      <c r="F9" s="38">
        <v>30.33</v>
      </c>
      <c r="G9" s="38">
        <v>91.5</v>
      </c>
      <c r="H9" s="38">
        <v>91.5</v>
      </c>
      <c r="I9" s="38">
        <v>60.92</v>
      </c>
      <c r="J9" s="38">
        <v>60.92</v>
      </c>
      <c r="K9" s="35"/>
      <c r="L9" s="36"/>
      <c r="M9" s="36"/>
      <c r="N9" s="36"/>
      <c r="O9" s="37"/>
      <c r="P9" s="37"/>
      <c r="Q9" s="37"/>
      <c r="R9" s="37"/>
    </row>
    <row r="10" spans="1:18" x14ac:dyDescent="0.5">
      <c r="A10" s="47" t="s">
        <v>518</v>
      </c>
      <c r="B10" s="39">
        <v>483</v>
      </c>
      <c r="C10" s="39">
        <v>162</v>
      </c>
      <c r="D10" s="39">
        <v>645</v>
      </c>
      <c r="E10" s="38">
        <v>26.83</v>
      </c>
      <c r="F10" s="38">
        <v>26.83</v>
      </c>
      <c r="G10" s="38">
        <v>9</v>
      </c>
      <c r="H10" s="38">
        <v>9</v>
      </c>
      <c r="I10" s="38">
        <v>17.920000000000002</v>
      </c>
      <c r="J10" s="38">
        <v>17.920000000000002</v>
      </c>
      <c r="K10" s="35"/>
      <c r="L10" s="36"/>
      <c r="M10" s="36"/>
      <c r="N10" s="36"/>
      <c r="O10" s="37"/>
      <c r="P10" s="37"/>
      <c r="Q10" s="37"/>
      <c r="R10" s="37"/>
    </row>
    <row r="11" spans="1:18" x14ac:dyDescent="0.5">
      <c r="A11" s="47" t="s">
        <v>517</v>
      </c>
      <c r="B11" s="34">
        <v>1059</v>
      </c>
      <c r="C11" s="39">
        <v>711</v>
      </c>
      <c r="D11" s="34">
        <v>1770</v>
      </c>
      <c r="E11" s="38">
        <v>58.83</v>
      </c>
      <c r="F11" s="38">
        <v>58.83</v>
      </c>
      <c r="G11" s="38">
        <v>39.5</v>
      </c>
      <c r="H11" s="38">
        <v>39.5</v>
      </c>
      <c r="I11" s="38">
        <v>49.17</v>
      </c>
      <c r="J11" s="38">
        <v>49.17</v>
      </c>
      <c r="K11" s="35"/>
      <c r="L11" s="36"/>
      <c r="M11" s="36"/>
      <c r="N11" s="36"/>
      <c r="O11" s="37"/>
      <c r="P11" s="37"/>
      <c r="Q11" s="37"/>
      <c r="R11" s="37"/>
    </row>
    <row r="12" spans="1:18" x14ac:dyDescent="0.5">
      <c r="A12" s="47" t="s">
        <v>516</v>
      </c>
      <c r="B12" s="39">
        <v>528</v>
      </c>
      <c r="C12" s="39">
        <v>579</v>
      </c>
      <c r="D12" s="34">
        <v>1107</v>
      </c>
      <c r="E12" s="38">
        <v>29.33</v>
      </c>
      <c r="F12" s="38">
        <v>29.33</v>
      </c>
      <c r="G12" s="38">
        <v>32.17</v>
      </c>
      <c r="H12" s="38">
        <v>32.17</v>
      </c>
      <c r="I12" s="38">
        <v>30.75</v>
      </c>
      <c r="J12" s="38">
        <v>30.75</v>
      </c>
      <c r="K12" s="35"/>
      <c r="L12" s="36"/>
      <c r="M12" s="36"/>
      <c r="N12" s="36"/>
      <c r="O12" s="37"/>
      <c r="P12" s="37"/>
      <c r="Q12" s="37"/>
      <c r="R12" s="37"/>
    </row>
    <row r="13" spans="1:18" x14ac:dyDescent="0.5">
      <c r="A13" s="47" t="s">
        <v>515</v>
      </c>
      <c r="B13" s="39">
        <v>726</v>
      </c>
      <c r="C13" s="39">
        <v>579</v>
      </c>
      <c r="D13" s="34">
        <v>1305</v>
      </c>
      <c r="E13" s="38">
        <v>40.33</v>
      </c>
      <c r="F13" s="38">
        <v>40.33</v>
      </c>
      <c r="G13" s="38">
        <v>32.17</v>
      </c>
      <c r="H13" s="38">
        <v>32.17</v>
      </c>
      <c r="I13" s="38">
        <v>36.25</v>
      </c>
      <c r="J13" s="38">
        <v>36.25</v>
      </c>
      <c r="K13" s="35"/>
      <c r="L13" s="36"/>
      <c r="M13" s="36"/>
      <c r="N13" s="36"/>
      <c r="O13" s="37"/>
      <c r="P13" s="37"/>
      <c r="Q13" s="37"/>
      <c r="R13" s="37"/>
    </row>
    <row r="14" spans="1:18" x14ac:dyDescent="0.5">
      <c r="A14" s="47" t="s">
        <v>514</v>
      </c>
      <c r="B14" s="34">
        <v>1125</v>
      </c>
      <c r="C14" s="39">
        <v>345</v>
      </c>
      <c r="D14" s="34">
        <v>1470</v>
      </c>
      <c r="E14" s="38">
        <v>62.5</v>
      </c>
      <c r="F14" s="38">
        <v>62.5</v>
      </c>
      <c r="G14" s="38">
        <v>19.170000000000002</v>
      </c>
      <c r="H14" s="38">
        <v>19.170000000000002</v>
      </c>
      <c r="I14" s="38">
        <v>40.83</v>
      </c>
      <c r="J14" s="38">
        <v>40.83</v>
      </c>
      <c r="K14" s="35"/>
      <c r="L14" s="36"/>
      <c r="M14" s="36"/>
      <c r="N14" s="36"/>
      <c r="O14" s="37"/>
      <c r="P14" s="37"/>
      <c r="Q14" s="37"/>
      <c r="R14" s="37"/>
    </row>
    <row r="15" spans="1:18" x14ac:dyDescent="0.5">
      <c r="A15" s="47" t="s">
        <v>513</v>
      </c>
      <c r="B15" s="39">
        <v>150</v>
      </c>
      <c r="C15" s="39">
        <v>33</v>
      </c>
      <c r="D15" s="39">
        <v>183</v>
      </c>
      <c r="E15" s="38">
        <v>8.33</v>
      </c>
      <c r="F15" s="38">
        <v>8.33</v>
      </c>
      <c r="G15" s="38">
        <v>1.83</v>
      </c>
      <c r="H15" s="38">
        <v>1.83</v>
      </c>
      <c r="I15" s="38">
        <v>5.08</v>
      </c>
      <c r="J15" s="38">
        <v>5.08</v>
      </c>
      <c r="K15" s="35"/>
      <c r="L15" s="36"/>
      <c r="M15" s="36"/>
      <c r="N15" s="36"/>
      <c r="O15" s="37"/>
      <c r="P15" s="37"/>
      <c r="Q15" s="37"/>
      <c r="R15" s="37"/>
    </row>
    <row r="16" spans="1:18" x14ac:dyDescent="0.5">
      <c r="A16" s="47" t="s">
        <v>512</v>
      </c>
      <c r="B16" s="39">
        <v>471</v>
      </c>
      <c r="C16" s="39">
        <v>294</v>
      </c>
      <c r="D16" s="39">
        <v>765</v>
      </c>
      <c r="E16" s="38">
        <v>26.17</v>
      </c>
      <c r="F16" s="38">
        <v>26.17</v>
      </c>
      <c r="G16" s="38">
        <v>16.329999999999998</v>
      </c>
      <c r="H16" s="38">
        <v>16.329999999999998</v>
      </c>
      <c r="I16" s="38">
        <v>21.25</v>
      </c>
      <c r="J16" s="38">
        <v>21.25</v>
      </c>
      <c r="K16" s="35"/>
      <c r="L16" s="36"/>
      <c r="M16" s="36"/>
      <c r="N16" s="36"/>
      <c r="O16" s="37"/>
      <c r="P16" s="37"/>
      <c r="Q16" s="37"/>
      <c r="R16" s="37"/>
    </row>
    <row r="17" spans="1:18" x14ac:dyDescent="0.5">
      <c r="A17" s="47" t="s">
        <v>511</v>
      </c>
      <c r="B17" s="34">
        <v>1089</v>
      </c>
      <c r="C17" s="39">
        <v>537</v>
      </c>
      <c r="D17" s="34">
        <v>1626</v>
      </c>
      <c r="E17" s="38">
        <v>60.5</v>
      </c>
      <c r="F17" s="38">
        <v>60.5</v>
      </c>
      <c r="G17" s="38">
        <v>29.83</v>
      </c>
      <c r="H17" s="38">
        <v>29.83</v>
      </c>
      <c r="I17" s="38">
        <v>45.17</v>
      </c>
      <c r="J17" s="38">
        <v>45.17</v>
      </c>
      <c r="K17" s="35"/>
      <c r="L17" s="36"/>
      <c r="M17" s="36"/>
      <c r="N17" s="36"/>
      <c r="O17" s="37"/>
      <c r="P17" s="37"/>
      <c r="Q17" s="37"/>
      <c r="R17" s="37"/>
    </row>
    <row r="18" spans="1:18" x14ac:dyDescent="0.5">
      <c r="A18" s="47" t="s">
        <v>510</v>
      </c>
      <c r="B18" s="39">
        <v>459</v>
      </c>
      <c r="C18" s="39">
        <v>102</v>
      </c>
      <c r="D18" s="39">
        <v>561</v>
      </c>
      <c r="E18" s="38">
        <v>25.5</v>
      </c>
      <c r="F18" s="38">
        <v>25.5</v>
      </c>
      <c r="G18" s="38">
        <v>5.67</v>
      </c>
      <c r="H18" s="38">
        <v>5.67</v>
      </c>
      <c r="I18" s="38">
        <v>15.58</v>
      </c>
      <c r="J18" s="38">
        <v>15.58</v>
      </c>
      <c r="K18" s="35"/>
      <c r="L18" s="36"/>
      <c r="M18" s="36"/>
      <c r="N18" s="36"/>
      <c r="O18" s="37"/>
      <c r="P18" s="37"/>
      <c r="Q18" s="37"/>
      <c r="R18" s="37"/>
    </row>
    <row r="19" spans="1:18" x14ac:dyDescent="0.5">
      <c r="A19" s="64" t="s">
        <v>509</v>
      </c>
      <c r="B19" s="55">
        <v>5456</v>
      </c>
      <c r="C19" s="55">
        <v>2529</v>
      </c>
      <c r="D19" s="55">
        <v>7985</v>
      </c>
      <c r="E19" s="51">
        <v>303.11</v>
      </c>
      <c r="F19" s="51">
        <v>303.11</v>
      </c>
      <c r="G19" s="51">
        <v>140.5</v>
      </c>
      <c r="H19" s="51">
        <v>140.5</v>
      </c>
      <c r="I19" s="51">
        <v>221.82</v>
      </c>
      <c r="J19" s="51">
        <v>221.82</v>
      </c>
      <c r="K19" s="52"/>
      <c r="L19" s="53"/>
      <c r="M19" s="53"/>
      <c r="N19" s="53"/>
      <c r="O19" s="54"/>
      <c r="P19" s="54"/>
      <c r="Q19" s="54"/>
      <c r="R19" s="54"/>
    </row>
    <row r="20" spans="1:18" x14ac:dyDescent="0.5">
      <c r="A20" s="47" t="s">
        <v>508</v>
      </c>
      <c r="B20" s="39">
        <v>729</v>
      </c>
      <c r="C20" s="39"/>
      <c r="D20" s="39">
        <v>729</v>
      </c>
      <c r="E20" s="38">
        <v>40.5</v>
      </c>
      <c r="F20" s="38">
        <v>40.5</v>
      </c>
      <c r="G20" s="38"/>
      <c r="H20" s="38"/>
      <c r="I20" s="38">
        <v>20.25</v>
      </c>
      <c r="J20" s="38">
        <v>20.25</v>
      </c>
      <c r="K20" s="35"/>
      <c r="L20" s="36"/>
      <c r="M20" s="36"/>
      <c r="N20" s="36"/>
      <c r="O20" s="37"/>
      <c r="P20" s="37"/>
      <c r="Q20" s="37"/>
      <c r="R20" s="37"/>
    </row>
    <row r="21" spans="1:18" x14ac:dyDescent="0.5">
      <c r="A21" s="47" t="s">
        <v>507</v>
      </c>
      <c r="B21" s="39">
        <v>36</v>
      </c>
      <c r="C21" s="39"/>
      <c r="D21" s="39">
        <v>36</v>
      </c>
      <c r="E21" s="38">
        <v>2</v>
      </c>
      <c r="F21" s="38">
        <v>2</v>
      </c>
      <c r="G21" s="38"/>
      <c r="H21" s="38"/>
      <c r="I21" s="38">
        <v>1</v>
      </c>
      <c r="J21" s="38">
        <v>1</v>
      </c>
      <c r="K21" s="35"/>
      <c r="L21" s="36"/>
      <c r="M21" s="36"/>
      <c r="N21" s="36"/>
      <c r="O21" s="37"/>
      <c r="P21" s="37"/>
      <c r="Q21" s="37"/>
      <c r="R21" s="37"/>
    </row>
    <row r="22" spans="1:18" x14ac:dyDescent="0.5">
      <c r="A22" s="47" t="s">
        <v>506</v>
      </c>
      <c r="B22" s="39"/>
      <c r="C22" s="39">
        <v>36</v>
      </c>
      <c r="D22" s="39">
        <v>36</v>
      </c>
      <c r="E22" s="38"/>
      <c r="F22" s="38"/>
      <c r="G22" s="38">
        <v>2</v>
      </c>
      <c r="H22" s="38">
        <v>2</v>
      </c>
      <c r="I22" s="38">
        <v>1</v>
      </c>
      <c r="J22" s="38">
        <v>1</v>
      </c>
      <c r="K22" s="35"/>
      <c r="L22" s="36"/>
      <c r="M22" s="36"/>
      <c r="N22" s="36"/>
      <c r="O22" s="37"/>
      <c r="P22" s="37"/>
      <c r="Q22" s="37"/>
      <c r="R22" s="37"/>
    </row>
    <row r="23" spans="1:18" x14ac:dyDescent="0.5">
      <c r="A23" s="47" t="s">
        <v>505</v>
      </c>
      <c r="B23" s="39">
        <v>327</v>
      </c>
      <c r="C23" s="39"/>
      <c r="D23" s="39">
        <v>327</v>
      </c>
      <c r="E23" s="38">
        <v>18.170000000000002</v>
      </c>
      <c r="F23" s="38">
        <v>18.170000000000002</v>
      </c>
      <c r="G23" s="38"/>
      <c r="H23" s="38"/>
      <c r="I23" s="38">
        <v>9.08</v>
      </c>
      <c r="J23" s="38">
        <v>9.08</v>
      </c>
      <c r="K23" s="35"/>
      <c r="L23" s="36"/>
      <c r="M23" s="36"/>
      <c r="N23" s="36"/>
      <c r="O23" s="37"/>
      <c r="P23" s="37"/>
      <c r="Q23" s="37"/>
      <c r="R23" s="37"/>
    </row>
    <row r="24" spans="1:18" x14ac:dyDescent="0.5">
      <c r="A24" s="47" t="s">
        <v>504</v>
      </c>
      <c r="B24" s="39"/>
      <c r="C24" s="39">
        <v>297</v>
      </c>
      <c r="D24" s="39">
        <v>297</v>
      </c>
      <c r="E24" s="38"/>
      <c r="F24" s="38"/>
      <c r="G24" s="38">
        <v>16.5</v>
      </c>
      <c r="H24" s="38">
        <v>16.5</v>
      </c>
      <c r="I24" s="38">
        <v>8.25</v>
      </c>
      <c r="J24" s="38">
        <v>8.25</v>
      </c>
      <c r="K24" s="35"/>
      <c r="L24" s="36"/>
      <c r="M24" s="36"/>
      <c r="N24" s="36"/>
      <c r="O24" s="37"/>
      <c r="P24" s="37"/>
      <c r="Q24" s="37"/>
      <c r="R24" s="37"/>
    </row>
    <row r="25" spans="1:18" x14ac:dyDescent="0.5">
      <c r="A25" s="47" t="s">
        <v>503</v>
      </c>
      <c r="B25" s="39">
        <v>348</v>
      </c>
      <c r="C25" s="39"/>
      <c r="D25" s="39">
        <v>348</v>
      </c>
      <c r="E25" s="38">
        <v>19.329999999999998</v>
      </c>
      <c r="F25" s="38">
        <v>19.329999999999998</v>
      </c>
      <c r="G25" s="38"/>
      <c r="H25" s="38"/>
      <c r="I25" s="38">
        <v>9.67</v>
      </c>
      <c r="J25" s="38">
        <v>9.67</v>
      </c>
      <c r="K25" s="35"/>
      <c r="L25" s="36"/>
      <c r="M25" s="36"/>
      <c r="N25" s="36"/>
      <c r="O25" s="37"/>
      <c r="P25" s="37"/>
      <c r="Q25" s="37"/>
      <c r="R25" s="37"/>
    </row>
    <row r="26" spans="1:18" x14ac:dyDescent="0.5">
      <c r="A26" s="47" t="s">
        <v>502</v>
      </c>
      <c r="B26" s="39"/>
      <c r="C26" s="39">
        <v>336</v>
      </c>
      <c r="D26" s="39">
        <v>336</v>
      </c>
      <c r="E26" s="38"/>
      <c r="F26" s="38"/>
      <c r="G26" s="38">
        <v>18.670000000000002</v>
      </c>
      <c r="H26" s="38">
        <v>18.670000000000002</v>
      </c>
      <c r="I26" s="38">
        <v>9.33</v>
      </c>
      <c r="J26" s="38">
        <v>9.33</v>
      </c>
      <c r="K26" s="35"/>
      <c r="L26" s="36"/>
      <c r="M26" s="36"/>
      <c r="N26" s="36"/>
      <c r="O26" s="37"/>
      <c r="P26" s="37"/>
      <c r="Q26" s="37"/>
      <c r="R26" s="37"/>
    </row>
    <row r="27" spans="1:18" x14ac:dyDescent="0.5">
      <c r="A27" s="47" t="s">
        <v>501</v>
      </c>
      <c r="B27" s="39">
        <v>351</v>
      </c>
      <c r="C27" s="39">
        <v>273</v>
      </c>
      <c r="D27" s="39">
        <v>624</v>
      </c>
      <c r="E27" s="38">
        <v>19.5</v>
      </c>
      <c r="F27" s="38">
        <v>19.5</v>
      </c>
      <c r="G27" s="38">
        <v>15.17</v>
      </c>
      <c r="H27" s="38">
        <v>15.17</v>
      </c>
      <c r="I27" s="38">
        <v>17.329999999999998</v>
      </c>
      <c r="J27" s="38">
        <v>17.329999999999998</v>
      </c>
      <c r="K27" s="35"/>
      <c r="L27" s="36"/>
      <c r="M27" s="36"/>
      <c r="N27" s="36"/>
      <c r="O27" s="37"/>
      <c r="P27" s="37"/>
      <c r="Q27" s="37"/>
      <c r="R27" s="37"/>
    </row>
    <row r="28" spans="1:18" x14ac:dyDescent="0.5">
      <c r="A28" s="47" t="s">
        <v>500</v>
      </c>
      <c r="B28" s="39">
        <v>276</v>
      </c>
      <c r="C28" s="39"/>
      <c r="D28" s="39">
        <v>276</v>
      </c>
      <c r="E28" s="38">
        <v>15.33</v>
      </c>
      <c r="F28" s="38">
        <v>15.33</v>
      </c>
      <c r="G28" s="38"/>
      <c r="H28" s="38"/>
      <c r="I28" s="38">
        <v>7.67</v>
      </c>
      <c r="J28" s="38">
        <v>7.67</v>
      </c>
      <c r="K28" s="35"/>
      <c r="L28" s="36"/>
      <c r="M28" s="36"/>
      <c r="N28" s="36"/>
      <c r="O28" s="37"/>
      <c r="P28" s="37"/>
      <c r="Q28" s="37"/>
      <c r="R28" s="37"/>
    </row>
    <row r="29" spans="1:18" x14ac:dyDescent="0.5">
      <c r="A29" s="47" t="s">
        <v>499</v>
      </c>
      <c r="B29" s="34">
        <v>1662</v>
      </c>
      <c r="C29" s="39"/>
      <c r="D29" s="34">
        <v>1662</v>
      </c>
      <c r="E29" s="38">
        <v>92.33</v>
      </c>
      <c r="F29" s="38">
        <v>92.33</v>
      </c>
      <c r="G29" s="38"/>
      <c r="H29" s="38"/>
      <c r="I29" s="38">
        <v>46.17</v>
      </c>
      <c r="J29" s="38">
        <v>46.17</v>
      </c>
      <c r="K29" s="35"/>
      <c r="L29" s="36"/>
      <c r="M29" s="36"/>
      <c r="N29" s="36"/>
      <c r="O29" s="37"/>
      <c r="P29" s="37"/>
      <c r="Q29" s="37"/>
      <c r="R29" s="37"/>
    </row>
    <row r="30" spans="1:18" x14ac:dyDescent="0.5">
      <c r="A30" s="47" t="s">
        <v>498</v>
      </c>
      <c r="B30" s="39">
        <v>417</v>
      </c>
      <c r="C30" s="39"/>
      <c r="D30" s="39">
        <v>417</v>
      </c>
      <c r="E30" s="38">
        <v>23.17</v>
      </c>
      <c r="F30" s="38">
        <v>23.17</v>
      </c>
      <c r="G30" s="38"/>
      <c r="H30" s="38"/>
      <c r="I30" s="38">
        <v>11.58</v>
      </c>
      <c r="J30" s="38">
        <v>11.58</v>
      </c>
      <c r="K30" s="35"/>
      <c r="L30" s="36"/>
      <c r="M30" s="36"/>
      <c r="N30" s="36"/>
      <c r="O30" s="37"/>
      <c r="P30" s="37"/>
      <c r="Q30" s="37"/>
      <c r="R30" s="37"/>
    </row>
    <row r="31" spans="1:18" x14ac:dyDescent="0.5">
      <c r="A31" s="47" t="s">
        <v>497</v>
      </c>
      <c r="B31" s="39"/>
      <c r="C31" s="39">
        <v>393</v>
      </c>
      <c r="D31" s="39">
        <v>393</v>
      </c>
      <c r="E31" s="38"/>
      <c r="F31" s="38"/>
      <c r="G31" s="38">
        <v>21.83</v>
      </c>
      <c r="H31" s="38">
        <v>21.83</v>
      </c>
      <c r="I31" s="38">
        <v>10.92</v>
      </c>
      <c r="J31" s="38">
        <v>10.92</v>
      </c>
      <c r="K31" s="35"/>
      <c r="L31" s="36"/>
      <c r="M31" s="36"/>
      <c r="N31" s="36"/>
      <c r="O31" s="37"/>
      <c r="P31" s="37"/>
      <c r="Q31" s="37"/>
      <c r="R31" s="37"/>
    </row>
    <row r="32" spans="1:18" x14ac:dyDescent="0.5">
      <c r="A32" s="47" t="s">
        <v>496</v>
      </c>
      <c r="B32" s="39">
        <v>354</v>
      </c>
      <c r="C32" s="39"/>
      <c r="D32" s="39">
        <v>354</v>
      </c>
      <c r="E32" s="38">
        <v>19.670000000000002</v>
      </c>
      <c r="F32" s="38">
        <v>19.670000000000002</v>
      </c>
      <c r="G32" s="38"/>
      <c r="H32" s="38"/>
      <c r="I32" s="38">
        <v>9.83</v>
      </c>
      <c r="J32" s="38">
        <v>9.83</v>
      </c>
      <c r="K32" s="35"/>
      <c r="L32" s="36"/>
      <c r="M32" s="36"/>
      <c r="N32" s="36"/>
      <c r="O32" s="37"/>
      <c r="P32" s="37"/>
      <c r="Q32" s="37"/>
      <c r="R32" s="37"/>
    </row>
    <row r="33" spans="1:18" x14ac:dyDescent="0.5">
      <c r="A33" s="47" t="s">
        <v>495</v>
      </c>
      <c r="B33" s="39"/>
      <c r="C33" s="39">
        <v>282</v>
      </c>
      <c r="D33" s="39">
        <v>282</v>
      </c>
      <c r="E33" s="38"/>
      <c r="F33" s="38"/>
      <c r="G33" s="38">
        <v>15.67</v>
      </c>
      <c r="H33" s="38">
        <v>15.67</v>
      </c>
      <c r="I33" s="38">
        <v>7.83</v>
      </c>
      <c r="J33" s="38">
        <v>7.83</v>
      </c>
      <c r="K33" s="35"/>
      <c r="L33" s="36"/>
      <c r="M33" s="36"/>
      <c r="N33" s="36"/>
      <c r="O33" s="37"/>
      <c r="P33" s="37"/>
      <c r="Q33" s="37"/>
      <c r="R33" s="37"/>
    </row>
    <row r="34" spans="1:18" x14ac:dyDescent="0.5">
      <c r="A34" s="47" t="s">
        <v>494</v>
      </c>
      <c r="B34" s="39">
        <v>270</v>
      </c>
      <c r="C34" s="39"/>
      <c r="D34" s="39">
        <v>270</v>
      </c>
      <c r="E34" s="38">
        <v>15</v>
      </c>
      <c r="F34" s="38">
        <v>15</v>
      </c>
      <c r="G34" s="38"/>
      <c r="H34" s="38"/>
      <c r="I34" s="38">
        <v>7.5</v>
      </c>
      <c r="J34" s="38">
        <v>7.5</v>
      </c>
      <c r="K34" s="35"/>
      <c r="L34" s="36"/>
      <c r="M34" s="36"/>
      <c r="N34" s="36"/>
      <c r="O34" s="37"/>
      <c r="P34" s="37"/>
      <c r="Q34" s="37"/>
      <c r="R34" s="37"/>
    </row>
    <row r="35" spans="1:18" x14ac:dyDescent="0.5">
      <c r="A35" s="47" t="s">
        <v>493</v>
      </c>
      <c r="B35" s="39"/>
      <c r="C35" s="39">
        <v>387</v>
      </c>
      <c r="D35" s="39">
        <v>387</v>
      </c>
      <c r="E35" s="38"/>
      <c r="F35" s="38"/>
      <c r="G35" s="38">
        <v>21.5</v>
      </c>
      <c r="H35" s="38">
        <v>21.5</v>
      </c>
      <c r="I35" s="38">
        <v>10.75</v>
      </c>
      <c r="J35" s="38">
        <v>10.75</v>
      </c>
      <c r="K35" s="35"/>
      <c r="L35" s="36"/>
      <c r="M35" s="36"/>
      <c r="N35" s="36"/>
      <c r="O35" s="37"/>
      <c r="P35" s="37"/>
      <c r="Q35" s="37"/>
      <c r="R35" s="37"/>
    </row>
    <row r="36" spans="1:18" x14ac:dyDescent="0.5">
      <c r="A36" s="47" t="s">
        <v>492</v>
      </c>
      <c r="B36" s="39">
        <v>36</v>
      </c>
      <c r="C36" s="39"/>
      <c r="D36" s="39">
        <v>36</v>
      </c>
      <c r="E36" s="38">
        <v>2</v>
      </c>
      <c r="F36" s="38">
        <v>2</v>
      </c>
      <c r="G36" s="38"/>
      <c r="H36" s="38"/>
      <c r="I36" s="38">
        <v>1</v>
      </c>
      <c r="J36" s="38">
        <v>1</v>
      </c>
      <c r="K36" s="35"/>
      <c r="L36" s="36"/>
      <c r="M36" s="36"/>
      <c r="N36" s="36"/>
      <c r="O36" s="37"/>
      <c r="P36" s="37"/>
      <c r="Q36" s="37"/>
      <c r="R36" s="37"/>
    </row>
    <row r="37" spans="1:18" x14ac:dyDescent="0.5">
      <c r="A37" s="47" t="s">
        <v>491</v>
      </c>
      <c r="B37" s="39">
        <v>63</v>
      </c>
      <c r="C37" s="39"/>
      <c r="D37" s="39">
        <v>63</v>
      </c>
      <c r="E37" s="38">
        <v>3.5</v>
      </c>
      <c r="F37" s="38">
        <v>3.5</v>
      </c>
      <c r="G37" s="38"/>
      <c r="H37" s="38"/>
      <c r="I37" s="38">
        <v>1.75</v>
      </c>
      <c r="J37" s="38">
        <v>1.75</v>
      </c>
      <c r="K37" s="35"/>
      <c r="L37" s="36"/>
      <c r="M37" s="36"/>
      <c r="N37" s="36"/>
      <c r="O37" s="37"/>
      <c r="P37" s="37"/>
      <c r="Q37" s="37"/>
      <c r="R37" s="37"/>
    </row>
    <row r="38" spans="1:18" x14ac:dyDescent="0.5">
      <c r="A38" s="47" t="s">
        <v>490</v>
      </c>
      <c r="B38" s="39"/>
      <c r="C38" s="39">
        <v>33</v>
      </c>
      <c r="D38" s="39">
        <v>33</v>
      </c>
      <c r="E38" s="38"/>
      <c r="F38" s="38"/>
      <c r="G38" s="38">
        <v>1.83</v>
      </c>
      <c r="H38" s="38">
        <v>1.83</v>
      </c>
      <c r="I38" s="38">
        <v>0.92</v>
      </c>
      <c r="J38" s="38">
        <v>0.92</v>
      </c>
      <c r="K38" s="35"/>
      <c r="L38" s="36"/>
      <c r="M38" s="36"/>
      <c r="N38" s="36"/>
      <c r="O38" s="37"/>
      <c r="P38" s="37"/>
      <c r="Q38" s="37"/>
      <c r="R38" s="37"/>
    </row>
    <row r="39" spans="1:18" x14ac:dyDescent="0.5">
      <c r="A39" s="47" t="s">
        <v>489</v>
      </c>
      <c r="B39" s="39"/>
      <c r="C39" s="39">
        <v>60</v>
      </c>
      <c r="D39" s="39">
        <v>60</v>
      </c>
      <c r="E39" s="38"/>
      <c r="F39" s="38"/>
      <c r="G39" s="38">
        <v>3.33</v>
      </c>
      <c r="H39" s="38">
        <v>3.33</v>
      </c>
      <c r="I39" s="38">
        <v>1.67</v>
      </c>
      <c r="J39" s="38">
        <v>1.67</v>
      </c>
      <c r="K39" s="35"/>
      <c r="L39" s="36"/>
      <c r="M39" s="36"/>
      <c r="N39" s="36"/>
      <c r="O39" s="37"/>
      <c r="P39" s="37"/>
      <c r="Q39" s="37"/>
      <c r="R39" s="37"/>
    </row>
    <row r="40" spans="1:18" x14ac:dyDescent="0.5">
      <c r="A40" s="47" t="s">
        <v>488</v>
      </c>
      <c r="B40" s="39"/>
      <c r="C40" s="39">
        <v>60</v>
      </c>
      <c r="D40" s="39">
        <v>60</v>
      </c>
      <c r="E40" s="38"/>
      <c r="F40" s="38"/>
      <c r="G40" s="38">
        <v>3.33</v>
      </c>
      <c r="H40" s="38">
        <v>3.33</v>
      </c>
      <c r="I40" s="38">
        <v>1.67</v>
      </c>
      <c r="J40" s="38">
        <v>1.67</v>
      </c>
      <c r="K40" s="35"/>
      <c r="L40" s="36"/>
      <c r="M40" s="36"/>
      <c r="N40" s="36"/>
      <c r="O40" s="37"/>
      <c r="P40" s="37"/>
      <c r="Q40" s="37"/>
      <c r="R40" s="37"/>
    </row>
    <row r="41" spans="1:18" x14ac:dyDescent="0.5">
      <c r="A41" s="47" t="s">
        <v>487</v>
      </c>
      <c r="B41" s="39">
        <v>6</v>
      </c>
      <c r="C41" s="39"/>
      <c r="D41" s="39">
        <v>6</v>
      </c>
      <c r="E41" s="38">
        <v>0.33</v>
      </c>
      <c r="F41" s="38">
        <v>0.33</v>
      </c>
      <c r="G41" s="38"/>
      <c r="H41" s="38"/>
      <c r="I41" s="38">
        <v>0.17</v>
      </c>
      <c r="J41" s="38">
        <v>0.17</v>
      </c>
      <c r="K41" s="35"/>
      <c r="L41" s="36"/>
      <c r="M41" s="36"/>
      <c r="N41" s="36"/>
      <c r="O41" s="37"/>
      <c r="P41" s="37"/>
      <c r="Q41" s="37"/>
      <c r="R41" s="37"/>
    </row>
    <row r="42" spans="1:18" x14ac:dyDescent="0.5">
      <c r="A42" s="47" t="s">
        <v>486</v>
      </c>
      <c r="B42" s="39">
        <v>63</v>
      </c>
      <c r="C42" s="39"/>
      <c r="D42" s="39">
        <v>63</v>
      </c>
      <c r="E42" s="38">
        <v>3.5</v>
      </c>
      <c r="F42" s="38">
        <v>3.5</v>
      </c>
      <c r="G42" s="38"/>
      <c r="H42" s="38"/>
      <c r="I42" s="38">
        <v>1.75</v>
      </c>
      <c r="J42" s="38">
        <v>1.75</v>
      </c>
      <c r="K42" s="35"/>
      <c r="L42" s="36"/>
      <c r="M42" s="36"/>
      <c r="N42" s="36"/>
      <c r="O42" s="37"/>
      <c r="P42" s="37"/>
      <c r="Q42" s="37"/>
      <c r="R42" s="37"/>
    </row>
    <row r="43" spans="1:18" x14ac:dyDescent="0.5">
      <c r="A43" s="47" t="s">
        <v>485</v>
      </c>
      <c r="B43" s="39"/>
      <c r="C43" s="39">
        <v>60</v>
      </c>
      <c r="D43" s="39">
        <v>60</v>
      </c>
      <c r="E43" s="38"/>
      <c r="F43" s="38"/>
      <c r="G43" s="38">
        <v>3.33</v>
      </c>
      <c r="H43" s="38">
        <v>3.33</v>
      </c>
      <c r="I43" s="38">
        <v>1.67</v>
      </c>
      <c r="J43" s="38">
        <v>1.67</v>
      </c>
      <c r="K43" s="35"/>
      <c r="L43" s="36"/>
      <c r="M43" s="36"/>
      <c r="N43" s="36"/>
      <c r="O43" s="37"/>
      <c r="P43" s="37"/>
      <c r="Q43" s="37"/>
      <c r="R43" s="37"/>
    </row>
    <row r="44" spans="1:18" x14ac:dyDescent="0.5">
      <c r="A44" s="47" t="s">
        <v>484</v>
      </c>
      <c r="B44" s="39">
        <v>63</v>
      </c>
      <c r="C44" s="39"/>
      <c r="D44" s="39">
        <v>63</v>
      </c>
      <c r="E44" s="38">
        <v>3.5</v>
      </c>
      <c r="F44" s="38">
        <v>3.5</v>
      </c>
      <c r="G44" s="38"/>
      <c r="H44" s="38"/>
      <c r="I44" s="38">
        <v>1.75</v>
      </c>
      <c r="J44" s="38">
        <v>1.75</v>
      </c>
      <c r="K44" s="35"/>
      <c r="L44" s="36"/>
      <c r="M44" s="36"/>
      <c r="N44" s="36"/>
      <c r="O44" s="37"/>
      <c r="P44" s="37"/>
      <c r="Q44" s="37"/>
      <c r="R44" s="37"/>
    </row>
    <row r="45" spans="1:18" x14ac:dyDescent="0.5">
      <c r="A45" s="47" t="s">
        <v>483</v>
      </c>
      <c r="B45" s="39"/>
      <c r="C45" s="39">
        <v>27</v>
      </c>
      <c r="D45" s="39">
        <v>27</v>
      </c>
      <c r="E45" s="38"/>
      <c r="F45" s="38"/>
      <c r="G45" s="38">
        <v>1.5</v>
      </c>
      <c r="H45" s="38">
        <v>1.5</v>
      </c>
      <c r="I45" s="38">
        <v>0.75</v>
      </c>
      <c r="J45" s="38">
        <v>0.75</v>
      </c>
      <c r="K45" s="35"/>
      <c r="L45" s="36"/>
      <c r="M45" s="36"/>
      <c r="N45" s="36"/>
      <c r="O45" s="37"/>
      <c r="P45" s="37"/>
      <c r="Q45" s="37"/>
      <c r="R45" s="37"/>
    </row>
    <row r="46" spans="1:18" x14ac:dyDescent="0.5">
      <c r="A46" s="47" t="s">
        <v>482</v>
      </c>
      <c r="B46" s="39"/>
      <c r="C46" s="39">
        <v>60</v>
      </c>
      <c r="D46" s="39">
        <v>60</v>
      </c>
      <c r="E46" s="38"/>
      <c r="F46" s="38"/>
      <c r="G46" s="38">
        <v>3.33</v>
      </c>
      <c r="H46" s="38">
        <v>3.33</v>
      </c>
      <c r="I46" s="38">
        <v>1.67</v>
      </c>
      <c r="J46" s="38">
        <v>1.67</v>
      </c>
      <c r="K46" s="35"/>
      <c r="L46" s="36"/>
      <c r="M46" s="36"/>
      <c r="N46" s="36"/>
      <c r="O46" s="37"/>
      <c r="P46" s="37"/>
      <c r="Q46" s="37"/>
      <c r="R46" s="37"/>
    </row>
    <row r="47" spans="1:18" x14ac:dyDescent="0.5">
      <c r="A47" s="47" t="s">
        <v>481</v>
      </c>
      <c r="B47" s="39">
        <v>30</v>
      </c>
      <c r="C47" s="39"/>
      <c r="D47" s="39">
        <v>30</v>
      </c>
      <c r="E47" s="38">
        <v>1.67</v>
      </c>
      <c r="F47" s="38">
        <v>1.67</v>
      </c>
      <c r="G47" s="38"/>
      <c r="H47" s="38"/>
      <c r="I47" s="38">
        <v>0.83</v>
      </c>
      <c r="J47" s="38">
        <v>0.83</v>
      </c>
      <c r="K47" s="35"/>
      <c r="L47" s="36"/>
      <c r="M47" s="36"/>
      <c r="N47" s="36"/>
      <c r="O47" s="37"/>
      <c r="P47" s="37"/>
      <c r="Q47" s="37"/>
      <c r="R47" s="37"/>
    </row>
    <row r="48" spans="1:18" x14ac:dyDescent="0.5">
      <c r="A48" s="47" t="s">
        <v>480</v>
      </c>
      <c r="B48" s="39"/>
      <c r="C48" s="39">
        <v>12</v>
      </c>
      <c r="D48" s="39">
        <v>12</v>
      </c>
      <c r="E48" s="38"/>
      <c r="F48" s="38"/>
      <c r="G48" s="38">
        <v>0.67</v>
      </c>
      <c r="H48" s="38">
        <v>0.67</v>
      </c>
      <c r="I48" s="38">
        <v>0.33</v>
      </c>
      <c r="J48" s="38">
        <v>0.33</v>
      </c>
      <c r="K48" s="35"/>
      <c r="L48" s="36"/>
      <c r="M48" s="36"/>
      <c r="N48" s="36"/>
      <c r="O48" s="37"/>
      <c r="P48" s="37"/>
      <c r="Q48" s="37"/>
      <c r="R48" s="37"/>
    </row>
    <row r="49" spans="1:18" x14ac:dyDescent="0.5">
      <c r="A49" s="47" t="s">
        <v>479</v>
      </c>
      <c r="B49" s="39">
        <v>30</v>
      </c>
      <c r="C49" s="39"/>
      <c r="D49" s="39">
        <v>30</v>
      </c>
      <c r="E49" s="38">
        <v>1.67</v>
      </c>
      <c r="F49" s="38">
        <v>1.67</v>
      </c>
      <c r="G49" s="38"/>
      <c r="H49" s="38"/>
      <c r="I49" s="38">
        <v>0.83</v>
      </c>
      <c r="J49" s="38">
        <v>0.83</v>
      </c>
      <c r="K49" s="35"/>
      <c r="L49" s="36"/>
      <c r="M49" s="36"/>
      <c r="N49" s="36"/>
      <c r="O49" s="37"/>
      <c r="P49" s="37"/>
      <c r="Q49" s="37"/>
      <c r="R49" s="37"/>
    </row>
    <row r="50" spans="1:18" x14ac:dyDescent="0.5">
      <c r="A50" s="47" t="s">
        <v>478</v>
      </c>
      <c r="B50" s="39">
        <v>3</v>
      </c>
      <c r="C50" s="39">
        <v>3</v>
      </c>
      <c r="D50" s="39">
        <v>6</v>
      </c>
      <c r="E50" s="38">
        <v>0.17</v>
      </c>
      <c r="F50" s="38">
        <v>0.17</v>
      </c>
      <c r="G50" s="38">
        <v>0.17</v>
      </c>
      <c r="H50" s="38">
        <v>0.17</v>
      </c>
      <c r="I50" s="38">
        <v>0.17</v>
      </c>
      <c r="J50" s="38">
        <v>0.17</v>
      </c>
      <c r="K50" s="35"/>
      <c r="L50" s="36"/>
      <c r="M50" s="36"/>
      <c r="N50" s="36"/>
      <c r="O50" s="37"/>
      <c r="P50" s="37"/>
      <c r="Q50" s="37"/>
      <c r="R50" s="37"/>
    </row>
    <row r="51" spans="1:18" x14ac:dyDescent="0.5">
      <c r="A51" s="47" t="s">
        <v>477</v>
      </c>
      <c r="B51" s="39">
        <v>162</v>
      </c>
      <c r="C51" s="39"/>
      <c r="D51" s="39">
        <v>162</v>
      </c>
      <c r="E51" s="38">
        <v>9</v>
      </c>
      <c r="F51" s="38">
        <v>9</v>
      </c>
      <c r="G51" s="38"/>
      <c r="H51" s="38"/>
      <c r="I51" s="38">
        <v>4.5</v>
      </c>
      <c r="J51" s="38">
        <v>4.5</v>
      </c>
      <c r="K51" s="35"/>
      <c r="L51" s="36"/>
      <c r="M51" s="36"/>
      <c r="N51" s="36"/>
      <c r="O51" s="37"/>
      <c r="P51" s="37"/>
      <c r="Q51" s="37"/>
      <c r="R51" s="37"/>
    </row>
    <row r="52" spans="1:18" x14ac:dyDescent="0.5">
      <c r="A52" s="47" t="s">
        <v>476</v>
      </c>
      <c r="B52" s="39">
        <v>27</v>
      </c>
      <c r="C52" s="39"/>
      <c r="D52" s="39">
        <v>27</v>
      </c>
      <c r="E52" s="38">
        <v>1.5</v>
      </c>
      <c r="F52" s="38">
        <v>1.5</v>
      </c>
      <c r="G52" s="38"/>
      <c r="H52" s="38"/>
      <c r="I52" s="38">
        <v>0.75</v>
      </c>
      <c r="J52" s="38">
        <v>0.75</v>
      </c>
      <c r="K52" s="35"/>
      <c r="L52" s="36"/>
      <c r="M52" s="36"/>
      <c r="N52" s="36"/>
      <c r="O52" s="37"/>
      <c r="P52" s="37"/>
      <c r="Q52" s="37"/>
      <c r="R52" s="37"/>
    </row>
    <row r="53" spans="1:18" x14ac:dyDescent="0.5">
      <c r="A53" s="47" t="s">
        <v>475</v>
      </c>
      <c r="B53" s="39"/>
      <c r="C53" s="39">
        <v>3</v>
      </c>
      <c r="D53" s="39">
        <v>3</v>
      </c>
      <c r="E53" s="38"/>
      <c r="F53" s="38"/>
      <c r="G53" s="38">
        <v>0.17</v>
      </c>
      <c r="H53" s="38">
        <v>0.17</v>
      </c>
      <c r="I53" s="38">
        <v>0.08</v>
      </c>
      <c r="J53" s="38">
        <v>0.08</v>
      </c>
      <c r="K53" s="35"/>
      <c r="L53" s="36"/>
      <c r="M53" s="36"/>
      <c r="N53" s="36"/>
      <c r="O53" s="37"/>
      <c r="P53" s="37"/>
      <c r="Q53" s="37"/>
      <c r="R53" s="37"/>
    </row>
    <row r="54" spans="1:18" x14ac:dyDescent="0.5">
      <c r="A54" s="47" t="s">
        <v>474</v>
      </c>
      <c r="B54" s="39">
        <v>42</v>
      </c>
      <c r="C54" s="39"/>
      <c r="D54" s="39">
        <v>42</v>
      </c>
      <c r="E54" s="38">
        <v>2.33</v>
      </c>
      <c r="F54" s="38">
        <v>2.33</v>
      </c>
      <c r="G54" s="38"/>
      <c r="H54" s="38"/>
      <c r="I54" s="38">
        <v>1.17</v>
      </c>
      <c r="J54" s="38">
        <v>1.17</v>
      </c>
      <c r="K54" s="35"/>
      <c r="L54" s="36"/>
      <c r="M54" s="36"/>
      <c r="N54" s="36"/>
      <c r="O54" s="37"/>
      <c r="P54" s="37"/>
      <c r="Q54" s="37"/>
      <c r="R54" s="37"/>
    </row>
    <row r="55" spans="1:18" x14ac:dyDescent="0.5">
      <c r="A55" s="47" t="s">
        <v>473</v>
      </c>
      <c r="B55" s="39">
        <v>33</v>
      </c>
      <c r="C55" s="39"/>
      <c r="D55" s="39">
        <v>33</v>
      </c>
      <c r="E55" s="38">
        <v>1.83</v>
      </c>
      <c r="F55" s="38">
        <v>1.83</v>
      </c>
      <c r="G55" s="38"/>
      <c r="H55" s="38"/>
      <c r="I55" s="38">
        <v>0.92</v>
      </c>
      <c r="J55" s="38">
        <v>0.92</v>
      </c>
      <c r="K55" s="35"/>
      <c r="L55" s="36"/>
      <c r="M55" s="36"/>
      <c r="N55" s="36"/>
      <c r="O55" s="37"/>
      <c r="P55" s="37"/>
      <c r="Q55" s="37"/>
      <c r="R55" s="37"/>
    </row>
    <row r="56" spans="1:18" x14ac:dyDescent="0.5">
      <c r="A56" s="47" t="s">
        <v>472</v>
      </c>
      <c r="B56" s="39">
        <v>9</v>
      </c>
      <c r="C56" s="39"/>
      <c r="D56" s="39">
        <v>9</v>
      </c>
      <c r="E56" s="38">
        <v>0.5</v>
      </c>
      <c r="F56" s="38">
        <v>0.5</v>
      </c>
      <c r="G56" s="38"/>
      <c r="H56" s="38"/>
      <c r="I56" s="38">
        <v>0.25</v>
      </c>
      <c r="J56" s="38">
        <v>0.25</v>
      </c>
      <c r="K56" s="35"/>
      <c r="L56" s="36"/>
      <c r="M56" s="36"/>
      <c r="N56" s="36"/>
      <c r="O56" s="37"/>
      <c r="P56" s="37"/>
      <c r="Q56" s="37"/>
      <c r="R56" s="37"/>
    </row>
    <row r="57" spans="1:18" x14ac:dyDescent="0.5">
      <c r="A57" s="47" t="s">
        <v>471</v>
      </c>
      <c r="B57" s="39"/>
      <c r="C57" s="39">
        <v>27</v>
      </c>
      <c r="D57" s="39">
        <v>27</v>
      </c>
      <c r="E57" s="38"/>
      <c r="F57" s="38"/>
      <c r="G57" s="38">
        <v>1.5</v>
      </c>
      <c r="H57" s="38">
        <v>1.5</v>
      </c>
      <c r="I57" s="38">
        <v>0.75</v>
      </c>
      <c r="J57" s="38">
        <v>0.75</v>
      </c>
      <c r="K57" s="35"/>
      <c r="L57" s="36"/>
      <c r="M57" s="36"/>
      <c r="N57" s="36"/>
      <c r="O57" s="37"/>
      <c r="P57" s="37"/>
      <c r="Q57" s="37"/>
      <c r="R57" s="37"/>
    </row>
    <row r="58" spans="1:18" x14ac:dyDescent="0.5">
      <c r="A58" s="47" t="s">
        <v>470</v>
      </c>
      <c r="B58" s="39">
        <v>27</v>
      </c>
      <c r="C58" s="39"/>
      <c r="D58" s="39">
        <v>27</v>
      </c>
      <c r="E58" s="38">
        <v>1.5</v>
      </c>
      <c r="F58" s="38">
        <v>1.5</v>
      </c>
      <c r="G58" s="38"/>
      <c r="H58" s="38"/>
      <c r="I58" s="38">
        <v>0.75</v>
      </c>
      <c r="J58" s="38">
        <v>0.75</v>
      </c>
      <c r="K58" s="35"/>
      <c r="L58" s="36"/>
      <c r="M58" s="36"/>
      <c r="N58" s="36"/>
      <c r="O58" s="37"/>
      <c r="P58" s="37"/>
      <c r="Q58" s="37"/>
      <c r="R58" s="37"/>
    </row>
    <row r="59" spans="1:18" x14ac:dyDescent="0.5">
      <c r="A59" s="47" t="s">
        <v>469</v>
      </c>
      <c r="B59" s="39">
        <v>27</v>
      </c>
      <c r="C59" s="39"/>
      <c r="D59" s="39">
        <v>27</v>
      </c>
      <c r="E59" s="38">
        <v>1.5</v>
      </c>
      <c r="F59" s="38">
        <v>1.5</v>
      </c>
      <c r="G59" s="38"/>
      <c r="H59" s="38"/>
      <c r="I59" s="38">
        <v>0.75</v>
      </c>
      <c r="J59" s="38">
        <v>0.75</v>
      </c>
      <c r="K59" s="35"/>
      <c r="L59" s="36"/>
      <c r="M59" s="36"/>
      <c r="N59" s="36"/>
      <c r="O59" s="37"/>
      <c r="P59" s="37"/>
      <c r="Q59" s="37"/>
      <c r="R59" s="37"/>
    </row>
    <row r="60" spans="1:18" x14ac:dyDescent="0.5">
      <c r="A60" s="47" t="s">
        <v>468</v>
      </c>
      <c r="B60" s="39"/>
      <c r="C60" s="39">
        <v>27</v>
      </c>
      <c r="D60" s="39">
        <v>27</v>
      </c>
      <c r="E60" s="38"/>
      <c r="F60" s="38"/>
      <c r="G60" s="38">
        <v>1.5</v>
      </c>
      <c r="H60" s="38">
        <v>1.5</v>
      </c>
      <c r="I60" s="38">
        <v>0.75</v>
      </c>
      <c r="J60" s="38">
        <v>0.75</v>
      </c>
      <c r="K60" s="35"/>
      <c r="L60" s="36"/>
      <c r="M60" s="36"/>
      <c r="N60" s="36"/>
      <c r="O60" s="37"/>
      <c r="P60" s="37"/>
      <c r="Q60" s="37"/>
      <c r="R60" s="37"/>
    </row>
    <row r="61" spans="1:18" x14ac:dyDescent="0.5">
      <c r="A61" s="47" t="s">
        <v>467</v>
      </c>
      <c r="B61" s="39"/>
      <c r="C61" s="39">
        <v>27</v>
      </c>
      <c r="D61" s="39">
        <v>27</v>
      </c>
      <c r="E61" s="38"/>
      <c r="F61" s="38"/>
      <c r="G61" s="38">
        <v>1.5</v>
      </c>
      <c r="H61" s="38">
        <v>1.5</v>
      </c>
      <c r="I61" s="38">
        <v>0.75</v>
      </c>
      <c r="J61" s="38">
        <v>0.75</v>
      </c>
      <c r="K61" s="35"/>
      <c r="L61" s="36"/>
      <c r="M61" s="36"/>
      <c r="N61" s="36"/>
      <c r="O61" s="37"/>
      <c r="P61" s="37"/>
      <c r="Q61" s="37"/>
      <c r="R61" s="37"/>
    </row>
    <row r="62" spans="1:18" x14ac:dyDescent="0.5">
      <c r="A62" s="47" t="s">
        <v>466</v>
      </c>
      <c r="B62" s="39"/>
      <c r="C62" s="39">
        <v>27</v>
      </c>
      <c r="D62" s="39">
        <v>27</v>
      </c>
      <c r="E62" s="38"/>
      <c r="F62" s="38"/>
      <c r="G62" s="38">
        <v>1.5</v>
      </c>
      <c r="H62" s="38">
        <v>1.5</v>
      </c>
      <c r="I62" s="38">
        <v>0.75</v>
      </c>
      <c r="J62" s="38">
        <v>0.75</v>
      </c>
      <c r="K62" s="35"/>
      <c r="L62" s="36"/>
      <c r="M62" s="36"/>
      <c r="N62" s="36"/>
      <c r="O62" s="37"/>
      <c r="P62" s="37"/>
      <c r="Q62" s="37"/>
      <c r="R62" s="37"/>
    </row>
    <row r="63" spans="1:18" x14ac:dyDescent="0.5">
      <c r="A63" s="47" t="s">
        <v>465</v>
      </c>
      <c r="B63" s="39"/>
      <c r="C63" s="39">
        <v>24</v>
      </c>
      <c r="D63" s="39">
        <v>24</v>
      </c>
      <c r="E63" s="38"/>
      <c r="F63" s="38"/>
      <c r="G63" s="38">
        <v>1.33</v>
      </c>
      <c r="H63" s="38">
        <v>1.33</v>
      </c>
      <c r="I63" s="38">
        <v>0.67</v>
      </c>
      <c r="J63" s="38">
        <v>0.67</v>
      </c>
      <c r="K63" s="35"/>
      <c r="L63" s="36"/>
      <c r="M63" s="36"/>
      <c r="N63" s="36"/>
      <c r="O63" s="37"/>
      <c r="P63" s="37"/>
      <c r="Q63" s="37"/>
      <c r="R63" s="37"/>
    </row>
    <row r="64" spans="1:18" x14ac:dyDescent="0.5">
      <c r="A64" s="47" t="s">
        <v>464</v>
      </c>
      <c r="B64" s="39">
        <v>18</v>
      </c>
      <c r="C64" s="39"/>
      <c r="D64" s="39">
        <v>18</v>
      </c>
      <c r="E64" s="38">
        <v>1</v>
      </c>
      <c r="F64" s="38">
        <v>1</v>
      </c>
      <c r="G64" s="38"/>
      <c r="H64" s="38"/>
      <c r="I64" s="38">
        <v>0.5</v>
      </c>
      <c r="J64" s="38">
        <v>0.5</v>
      </c>
      <c r="K64" s="35"/>
      <c r="L64" s="36"/>
      <c r="M64" s="36"/>
      <c r="N64" s="36"/>
      <c r="O64" s="37"/>
      <c r="P64" s="37"/>
      <c r="Q64" s="37"/>
      <c r="R64" s="37"/>
    </row>
    <row r="65" spans="1:18" x14ac:dyDescent="0.5">
      <c r="A65" s="47" t="s">
        <v>463</v>
      </c>
      <c r="B65" s="39">
        <v>18</v>
      </c>
      <c r="C65" s="39"/>
      <c r="D65" s="39">
        <v>18</v>
      </c>
      <c r="E65" s="38">
        <v>1</v>
      </c>
      <c r="F65" s="38">
        <v>1</v>
      </c>
      <c r="G65" s="38"/>
      <c r="H65" s="38"/>
      <c r="I65" s="38">
        <v>0.5</v>
      </c>
      <c r="J65" s="38">
        <v>0.5</v>
      </c>
      <c r="K65" s="35"/>
      <c r="L65" s="36"/>
      <c r="M65" s="36"/>
      <c r="N65" s="36"/>
      <c r="O65" s="37"/>
      <c r="P65" s="37"/>
      <c r="Q65" s="37"/>
      <c r="R65" s="37"/>
    </row>
    <row r="66" spans="1:18" x14ac:dyDescent="0.5">
      <c r="A66" s="47" t="s">
        <v>462</v>
      </c>
      <c r="B66" s="39">
        <v>9</v>
      </c>
      <c r="C66" s="39"/>
      <c r="D66" s="39">
        <v>9</v>
      </c>
      <c r="E66" s="38">
        <v>0.5</v>
      </c>
      <c r="F66" s="38">
        <v>0.5</v>
      </c>
      <c r="G66" s="38"/>
      <c r="H66" s="38"/>
      <c r="I66" s="38">
        <v>0.25</v>
      </c>
      <c r="J66" s="38">
        <v>0.25</v>
      </c>
      <c r="K66" s="35"/>
      <c r="L66" s="36"/>
      <c r="M66" s="36"/>
      <c r="N66" s="36"/>
      <c r="O66" s="37"/>
      <c r="P66" s="37"/>
      <c r="Q66" s="37"/>
      <c r="R66" s="37"/>
    </row>
    <row r="67" spans="1:18" x14ac:dyDescent="0.5">
      <c r="A67" s="47" t="s">
        <v>461</v>
      </c>
      <c r="B67" s="39"/>
      <c r="C67" s="39">
        <v>9</v>
      </c>
      <c r="D67" s="39">
        <v>9</v>
      </c>
      <c r="E67" s="38"/>
      <c r="F67" s="38"/>
      <c r="G67" s="38">
        <v>0.5</v>
      </c>
      <c r="H67" s="38">
        <v>0.5</v>
      </c>
      <c r="I67" s="38">
        <v>0.25</v>
      </c>
      <c r="J67" s="38">
        <v>0.25</v>
      </c>
      <c r="K67" s="35"/>
      <c r="L67" s="36"/>
      <c r="M67" s="36"/>
      <c r="N67" s="36"/>
      <c r="O67" s="37"/>
      <c r="P67" s="37"/>
      <c r="Q67" s="37"/>
      <c r="R67" s="37"/>
    </row>
    <row r="68" spans="1:18" x14ac:dyDescent="0.5">
      <c r="A68" s="47" t="s">
        <v>460</v>
      </c>
      <c r="B68" s="39">
        <v>20</v>
      </c>
      <c r="C68" s="39"/>
      <c r="D68" s="39">
        <v>20</v>
      </c>
      <c r="E68" s="38">
        <v>1.1100000000000001</v>
      </c>
      <c r="F68" s="38">
        <v>1.1100000000000001</v>
      </c>
      <c r="G68" s="38"/>
      <c r="H68" s="38"/>
      <c r="I68" s="38">
        <v>0.56000000000000005</v>
      </c>
      <c r="J68" s="38">
        <v>0.56000000000000005</v>
      </c>
      <c r="K68" s="35"/>
      <c r="L68" s="36"/>
      <c r="M68" s="36"/>
      <c r="N68" s="36"/>
      <c r="O68" s="37"/>
      <c r="P68" s="37"/>
      <c r="Q68" s="37"/>
      <c r="R68" s="37"/>
    </row>
    <row r="69" spans="1:18" x14ac:dyDescent="0.5">
      <c r="A69" s="47" t="s">
        <v>459</v>
      </c>
      <c r="B69" s="39"/>
      <c r="C69" s="39">
        <v>48</v>
      </c>
      <c r="D69" s="39">
        <v>48</v>
      </c>
      <c r="E69" s="38"/>
      <c r="F69" s="38"/>
      <c r="G69" s="38">
        <v>2.67</v>
      </c>
      <c r="H69" s="38">
        <v>2.67</v>
      </c>
      <c r="I69" s="38">
        <v>1.33</v>
      </c>
      <c r="J69" s="38">
        <v>1.33</v>
      </c>
      <c r="K69" s="35"/>
      <c r="L69" s="36"/>
      <c r="M69" s="36"/>
      <c r="N69" s="36"/>
      <c r="O69" s="37"/>
      <c r="P69" s="37"/>
      <c r="Q69" s="37"/>
      <c r="R69" s="37"/>
    </row>
    <row r="70" spans="1:18" x14ac:dyDescent="0.5">
      <c r="A70" s="47" t="s">
        <v>406</v>
      </c>
      <c r="B70" s="39"/>
      <c r="C70" s="39">
        <v>18</v>
      </c>
      <c r="D70" s="39">
        <v>18</v>
      </c>
      <c r="E70" s="38"/>
      <c r="F70" s="38"/>
      <c r="G70" s="38">
        <v>1</v>
      </c>
      <c r="H70" s="38">
        <v>1</v>
      </c>
      <c r="I70" s="38">
        <v>0.5</v>
      </c>
      <c r="J70" s="38">
        <v>0.5</v>
      </c>
      <c r="K70" s="35"/>
      <c r="L70" s="36"/>
      <c r="M70" s="36"/>
      <c r="N70" s="36"/>
      <c r="O70" s="37"/>
      <c r="P70" s="37"/>
      <c r="Q70" s="37"/>
      <c r="R70" s="37"/>
    </row>
    <row r="71" spans="1:18" x14ac:dyDescent="0.5">
      <c r="A71" s="64" t="s">
        <v>458</v>
      </c>
      <c r="B71" s="55">
        <v>5161</v>
      </c>
      <c r="C71" s="55">
        <v>7258</v>
      </c>
      <c r="D71" s="55">
        <v>12419</v>
      </c>
      <c r="E71" s="51">
        <v>286.70999999999998</v>
      </c>
      <c r="F71" s="51">
        <v>286.70999999999998</v>
      </c>
      <c r="G71" s="51">
        <v>403.24</v>
      </c>
      <c r="H71" s="51">
        <v>403.24</v>
      </c>
      <c r="I71" s="51">
        <v>344.99</v>
      </c>
      <c r="J71" s="51">
        <v>344.99</v>
      </c>
      <c r="K71" s="52"/>
      <c r="L71" s="53"/>
      <c r="M71" s="53"/>
      <c r="N71" s="53"/>
      <c r="O71" s="54"/>
      <c r="P71" s="54"/>
      <c r="Q71" s="54"/>
      <c r="R71" s="54"/>
    </row>
    <row r="72" spans="1:18" x14ac:dyDescent="0.5">
      <c r="A72" s="47" t="s">
        <v>457</v>
      </c>
      <c r="B72" s="39">
        <v>552</v>
      </c>
      <c r="C72" s="39">
        <v>321</v>
      </c>
      <c r="D72" s="39">
        <v>873</v>
      </c>
      <c r="E72" s="38">
        <v>30.67</v>
      </c>
      <c r="F72" s="38">
        <v>30.67</v>
      </c>
      <c r="G72" s="38">
        <v>17.829999999999998</v>
      </c>
      <c r="H72" s="38">
        <v>17.829999999999998</v>
      </c>
      <c r="I72" s="38">
        <v>24.25</v>
      </c>
      <c r="J72" s="38">
        <v>24.25</v>
      </c>
      <c r="K72" s="35"/>
      <c r="L72" s="36"/>
      <c r="M72" s="36"/>
      <c r="N72" s="36"/>
      <c r="O72" s="37"/>
      <c r="P72" s="37"/>
      <c r="Q72" s="37"/>
      <c r="R72" s="37"/>
    </row>
    <row r="73" spans="1:18" x14ac:dyDescent="0.5">
      <c r="A73" s="47" t="s">
        <v>456</v>
      </c>
      <c r="B73" s="39">
        <v>294</v>
      </c>
      <c r="C73" s="39">
        <v>315</v>
      </c>
      <c r="D73" s="39">
        <v>609</v>
      </c>
      <c r="E73" s="38">
        <v>16.329999999999998</v>
      </c>
      <c r="F73" s="38">
        <v>16.329999999999998</v>
      </c>
      <c r="G73" s="38">
        <v>17.5</v>
      </c>
      <c r="H73" s="38">
        <v>17.5</v>
      </c>
      <c r="I73" s="38">
        <v>16.920000000000002</v>
      </c>
      <c r="J73" s="38">
        <v>16.920000000000002</v>
      </c>
      <c r="K73" s="35"/>
      <c r="L73" s="36"/>
      <c r="M73" s="36"/>
      <c r="N73" s="36"/>
      <c r="O73" s="37"/>
      <c r="P73" s="37"/>
      <c r="Q73" s="37"/>
      <c r="R73" s="37"/>
    </row>
    <row r="74" spans="1:18" x14ac:dyDescent="0.5">
      <c r="A74" s="47" t="s">
        <v>455</v>
      </c>
      <c r="B74" s="39">
        <v>99</v>
      </c>
      <c r="C74" s="39">
        <v>100</v>
      </c>
      <c r="D74" s="39">
        <v>199</v>
      </c>
      <c r="E74" s="38">
        <v>5.5</v>
      </c>
      <c r="F74" s="38">
        <v>5.5</v>
      </c>
      <c r="G74" s="38">
        <v>5.56</v>
      </c>
      <c r="H74" s="38">
        <v>5.56</v>
      </c>
      <c r="I74" s="38">
        <v>5.53</v>
      </c>
      <c r="J74" s="38">
        <v>5.53</v>
      </c>
      <c r="K74" s="35"/>
      <c r="L74" s="36"/>
      <c r="M74" s="36"/>
      <c r="N74" s="36"/>
      <c r="O74" s="37"/>
      <c r="P74" s="37"/>
      <c r="Q74" s="37"/>
      <c r="R74" s="37"/>
    </row>
    <row r="75" spans="1:18" x14ac:dyDescent="0.5">
      <c r="A75" s="47" t="s">
        <v>454</v>
      </c>
      <c r="B75" s="39">
        <v>748</v>
      </c>
      <c r="C75" s="34">
        <v>2328</v>
      </c>
      <c r="D75" s="34">
        <v>3076</v>
      </c>
      <c r="E75" s="38">
        <v>41.56</v>
      </c>
      <c r="F75" s="38">
        <v>41.56</v>
      </c>
      <c r="G75" s="38">
        <v>129.33000000000001</v>
      </c>
      <c r="H75" s="38">
        <v>129.33000000000001</v>
      </c>
      <c r="I75" s="38">
        <v>85.44</v>
      </c>
      <c r="J75" s="38">
        <v>85.44</v>
      </c>
      <c r="K75" s="35"/>
      <c r="L75" s="36"/>
      <c r="M75" s="36"/>
      <c r="N75" s="36"/>
      <c r="O75" s="37"/>
      <c r="P75" s="37"/>
      <c r="Q75" s="37"/>
      <c r="R75" s="37"/>
    </row>
    <row r="76" spans="1:18" x14ac:dyDescent="0.5">
      <c r="A76" s="47" t="s">
        <v>453</v>
      </c>
      <c r="B76" s="39"/>
      <c r="C76" s="39">
        <v>124</v>
      </c>
      <c r="D76" s="39">
        <v>124</v>
      </c>
      <c r="E76" s="38"/>
      <c r="F76" s="38"/>
      <c r="G76" s="38">
        <v>6.89</v>
      </c>
      <c r="H76" s="38">
        <v>6.89</v>
      </c>
      <c r="I76" s="38">
        <v>3.44</v>
      </c>
      <c r="J76" s="38">
        <v>3.44</v>
      </c>
      <c r="K76" s="35"/>
      <c r="L76" s="36"/>
      <c r="M76" s="36"/>
      <c r="N76" s="36"/>
      <c r="O76" s="37"/>
      <c r="P76" s="37"/>
      <c r="Q76" s="37"/>
      <c r="R76" s="37"/>
    </row>
    <row r="77" spans="1:18" x14ac:dyDescent="0.5">
      <c r="A77" s="47" t="s">
        <v>452</v>
      </c>
      <c r="B77" s="39"/>
      <c r="C77" s="39">
        <v>429</v>
      </c>
      <c r="D77" s="39">
        <v>429</v>
      </c>
      <c r="E77" s="38"/>
      <c r="F77" s="38"/>
      <c r="G77" s="38">
        <v>23.83</v>
      </c>
      <c r="H77" s="38">
        <v>23.83</v>
      </c>
      <c r="I77" s="38">
        <v>11.92</v>
      </c>
      <c r="J77" s="38">
        <v>11.92</v>
      </c>
      <c r="K77" s="35"/>
      <c r="L77" s="36"/>
      <c r="M77" s="36"/>
      <c r="N77" s="36"/>
      <c r="O77" s="37"/>
      <c r="P77" s="37"/>
      <c r="Q77" s="37"/>
      <c r="R77" s="37"/>
    </row>
    <row r="78" spans="1:18" x14ac:dyDescent="0.5">
      <c r="A78" s="47" t="s">
        <v>451</v>
      </c>
      <c r="B78" s="39">
        <v>114</v>
      </c>
      <c r="C78" s="39"/>
      <c r="D78" s="39">
        <v>114</v>
      </c>
      <c r="E78" s="38">
        <v>6.33</v>
      </c>
      <c r="F78" s="38">
        <v>6.33</v>
      </c>
      <c r="G78" s="38"/>
      <c r="H78" s="38"/>
      <c r="I78" s="38">
        <v>3.17</v>
      </c>
      <c r="J78" s="38">
        <v>3.17</v>
      </c>
      <c r="K78" s="35"/>
      <c r="L78" s="36"/>
      <c r="M78" s="36"/>
      <c r="N78" s="36"/>
      <c r="O78" s="37"/>
      <c r="P78" s="37"/>
      <c r="Q78" s="37"/>
      <c r="R78" s="37"/>
    </row>
    <row r="79" spans="1:18" x14ac:dyDescent="0.5">
      <c r="A79" s="47" t="s">
        <v>450</v>
      </c>
      <c r="B79" s="39">
        <v>38</v>
      </c>
      <c r="C79" s="39"/>
      <c r="D79" s="39">
        <v>38</v>
      </c>
      <c r="E79" s="38">
        <v>2.11</v>
      </c>
      <c r="F79" s="38">
        <v>2.11</v>
      </c>
      <c r="G79" s="38"/>
      <c r="H79" s="38"/>
      <c r="I79" s="38">
        <v>1.06</v>
      </c>
      <c r="J79" s="38">
        <v>1.06</v>
      </c>
      <c r="K79" s="35"/>
      <c r="L79" s="36"/>
      <c r="M79" s="36"/>
      <c r="N79" s="36"/>
      <c r="O79" s="37"/>
      <c r="P79" s="37"/>
      <c r="Q79" s="37"/>
      <c r="R79" s="37"/>
    </row>
    <row r="80" spans="1:18" x14ac:dyDescent="0.5">
      <c r="A80" s="47" t="s">
        <v>449</v>
      </c>
      <c r="B80" s="39"/>
      <c r="C80" s="39">
        <v>74</v>
      </c>
      <c r="D80" s="39">
        <v>74</v>
      </c>
      <c r="E80" s="38"/>
      <c r="F80" s="38"/>
      <c r="G80" s="38">
        <v>4.1100000000000003</v>
      </c>
      <c r="H80" s="38">
        <v>4.1100000000000003</v>
      </c>
      <c r="I80" s="38">
        <v>2.06</v>
      </c>
      <c r="J80" s="38">
        <v>2.06</v>
      </c>
      <c r="K80" s="35"/>
      <c r="L80" s="36"/>
      <c r="M80" s="36"/>
      <c r="N80" s="36"/>
      <c r="O80" s="37"/>
      <c r="P80" s="37"/>
      <c r="Q80" s="37"/>
      <c r="R80" s="37"/>
    </row>
    <row r="81" spans="1:18" x14ac:dyDescent="0.5">
      <c r="A81" s="47" t="s">
        <v>448</v>
      </c>
      <c r="B81" s="39"/>
      <c r="C81" s="39">
        <v>37</v>
      </c>
      <c r="D81" s="39">
        <v>37</v>
      </c>
      <c r="E81" s="38"/>
      <c r="F81" s="38"/>
      <c r="G81" s="38">
        <v>2.06</v>
      </c>
      <c r="H81" s="38">
        <v>2.06</v>
      </c>
      <c r="I81" s="38">
        <v>1.03</v>
      </c>
      <c r="J81" s="38">
        <v>1.03</v>
      </c>
      <c r="K81" s="35"/>
      <c r="L81" s="36"/>
      <c r="M81" s="36"/>
      <c r="N81" s="36"/>
      <c r="O81" s="37"/>
      <c r="P81" s="37"/>
      <c r="Q81" s="37"/>
      <c r="R81" s="37"/>
    </row>
    <row r="82" spans="1:18" x14ac:dyDescent="0.5">
      <c r="A82" s="47" t="s">
        <v>447</v>
      </c>
      <c r="B82" s="39">
        <v>819</v>
      </c>
      <c r="C82" s="34">
        <v>1431</v>
      </c>
      <c r="D82" s="34">
        <v>2250</v>
      </c>
      <c r="E82" s="38">
        <v>45.5</v>
      </c>
      <c r="F82" s="38">
        <v>45.5</v>
      </c>
      <c r="G82" s="38">
        <v>79.5</v>
      </c>
      <c r="H82" s="38">
        <v>79.5</v>
      </c>
      <c r="I82" s="38">
        <v>62.5</v>
      </c>
      <c r="J82" s="38">
        <v>62.5</v>
      </c>
      <c r="K82" s="35"/>
      <c r="L82" s="36"/>
      <c r="M82" s="36"/>
      <c r="N82" s="36"/>
      <c r="O82" s="37"/>
      <c r="P82" s="37"/>
      <c r="Q82" s="37"/>
      <c r="R82" s="37"/>
    </row>
    <row r="83" spans="1:18" x14ac:dyDescent="0.5">
      <c r="A83" s="47" t="s">
        <v>446</v>
      </c>
      <c r="B83" s="39"/>
      <c r="C83" s="39">
        <v>606</v>
      </c>
      <c r="D83" s="39">
        <v>606</v>
      </c>
      <c r="E83" s="38"/>
      <c r="F83" s="38"/>
      <c r="G83" s="38">
        <v>33.67</v>
      </c>
      <c r="H83" s="38">
        <v>33.67</v>
      </c>
      <c r="I83" s="38">
        <v>16.829999999999998</v>
      </c>
      <c r="J83" s="38">
        <v>16.829999999999998</v>
      </c>
      <c r="K83" s="35"/>
      <c r="L83" s="36"/>
      <c r="M83" s="36"/>
      <c r="N83" s="36"/>
      <c r="O83" s="37"/>
      <c r="P83" s="37"/>
      <c r="Q83" s="37"/>
      <c r="R83" s="37"/>
    </row>
    <row r="84" spans="1:18" x14ac:dyDescent="0.5">
      <c r="A84" s="47" t="s">
        <v>445</v>
      </c>
      <c r="B84" s="39">
        <v>114</v>
      </c>
      <c r="C84" s="39"/>
      <c r="D84" s="39">
        <v>114</v>
      </c>
      <c r="E84" s="38">
        <v>6.33</v>
      </c>
      <c r="F84" s="38">
        <v>6.33</v>
      </c>
      <c r="G84" s="38"/>
      <c r="H84" s="38"/>
      <c r="I84" s="38">
        <v>3.17</v>
      </c>
      <c r="J84" s="38">
        <v>3.17</v>
      </c>
      <c r="K84" s="35"/>
      <c r="L84" s="36"/>
      <c r="M84" s="36"/>
      <c r="N84" s="36"/>
      <c r="O84" s="37"/>
      <c r="P84" s="37"/>
      <c r="Q84" s="37"/>
      <c r="R84" s="37"/>
    </row>
    <row r="85" spans="1:18" x14ac:dyDescent="0.5">
      <c r="A85" s="47" t="s">
        <v>444</v>
      </c>
      <c r="B85" s="39">
        <v>38</v>
      </c>
      <c r="C85" s="39"/>
      <c r="D85" s="39">
        <v>38</v>
      </c>
      <c r="E85" s="38">
        <v>2.11</v>
      </c>
      <c r="F85" s="38">
        <v>2.11</v>
      </c>
      <c r="G85" s="38"/>
      <c r="H85" s="38"/>
      <c r="I85" s="38">
        <v>1.06</v>
      </c>
      <c r="J85" s="38">
        <v>1.06</v>
      </c>
      <c r="K85" s="35"/>
      <c r="L85" s="36"/>
      <c r="M85" s="36"/>
      <c r="N85" s="36"/>
      <c r="O85" s="37"/>
      <c r="P85" s="37"/>
      <c r="Q85" s="37"/>
      <c r="R85" s="37"/>
    </row>
    <row r="86" spans="1:18" x14ac:dyDescent="0.5">
      <c r="A86" s="47" t="s">
        <v>443</v>
      </c>
      <c r="B86" s="39"/>
      <c r="C86" s="39">
        <v>74</v>
      </c>
      <c r="D86" s="39">
        <v>74</v>
      </c>
      <c r="E86" s="38"/>
      <c r="F86" s="38"/>
      <c r="G86" s="38">
        <v>4.1100000000000003</v>
      </c>
      <c r="H86" s="38">
        <v>4.1100000000000003</v>
      </c>
      <c r="I86" s="38">
        <v>2.06</v>
      </c>
      <c r="J86" s="38">
        <v>2.06</v>
      </c>
      <c r="K86" s="35"/>
      <c r="L86" s="36"/>
      <c r="M86" s="36"/>
      <c r="N86" s="36"/>
      <c r="O86" s="37"/>
      <c r="P86" s="37"/>
      <c r="Q86" s="37"/>
      <c r="R86" s="37"/>
    </row>
    <row r="87" spans="1:18" x14ac:dyDescent="0.5">
      <c r="A87" s="47" t="s">
        <v>442</v>
      </c>
      <c r="B87" s="39"/>
      <c r="C87" s="39">
        <v>37</v>
      </c>
      <c r="D87" s="39">
        <v>37</v>
      </c>
      <c r="E87" s="38"/>
      <c r="F87" s="38"/>
      <c r="G87" s="38">
        <v>2.06</v>
      </c>
      <c r="H87" s="38">
        <v>2.06</v>
      </c>
      <c r="I87" s="38">
        <v>1.03</v>
      </c>
      <c r="J87" s="38">
        <v>1.03</v>
      </c>
      <c r="K87" s="35"/>
      <c r="L87" s="36"/>
      <c r="M87" s="36"/>
      <c r="N87" s="36"/>
      <c r="O87" s="37"/>
      <c r="P87" s="37"/>
      <c r="Q87" s="37"/>
      <c r="R87" s="37"/>
    </row>
    <row r="88" spans="1:18" x14ac:dyDescent="0.5">
      <c r="A88" s="47" t="s">
        <v>441</v>
      </c>
      <c r="B88" s="39"/>
      <c r="C88" s="39">
        <v>111</v>
      </c>
      <c r="D88" s="39">
        <v>111</v>
      </c>
      <c r="E88" s="38"/>
      <c r="F88" s="38"/>
      <c r="G88" s="38">
        <v>6.17</v>
      </c>
      <c r="H88" s="38">
        <v>6.17</v>
      </c>
      <c r="I88" s="38">
        <v>3.08</v>
      </c>
      <c r="J88" s="38">
        <v>3.08</v>
      </c>
      <c r="K88" s="35"/>
      <c r="L88" s="36"/>
      <c r="M88" s="36"/>
      <c r="N88" s="36"/>
      <c r="O88" s="37"/>
      <c r="P88" s="37"/>
      <c r="Q88" s="37"/>
      <c r="R88" s="37"/>
    </row>
    <row r="89" spans="1:18" x14ac:dyDescent="0.5">
      <c r="A89" s="47" t="s">
        <v>440</v>
      </c>
      <c r="B89" s="39"/>
      <c r="C89" s="39">
        <v>37</v>
      </c>
      <c r="D89" s="39">
        <v>37</v>
      </c>
      <c r="E89" s="38"/>
      <c r="F89" s="38"/>
      <c r="G89" s="38">
        <v>2.06</v>
      </c>
      <c r="H89" s="38">
        <v>2.06</v>
      </c>
      <c r="I89" s="38">
        <v>1.03</v>
      </c>
      <c r="J89" s="38">
        <v>1.03</v>
      </c>
      <c r="K89" s="35"/>
      <c r="L89" s="36"/>
      <c r="M89" s="36"/>
      <c r="N89" s="36"/>
      <c r="O89" s="37"/>
      <c r="P89" s="37"/>
      <c r="Q89" s="37"/>
      <c r="R89" s="37"/>
    </row>
    <row r="90" spans="1:18" x14ac:dyDescent="0.5">
      <c r="A90" s="47" t="s">
        <v>439</v>
      </c>
      <c r="B90" s="39">
        <v>438</v>
      </c>
      <c r="C90" s="39"/>
      <c r="D90" s="39">
        <v>438</v>
      </c>
      <c r="E90" s="38">
        <v>24.33</v>
      </c>
      <c r="F90" s="38">
        <v>24.33</v>
      </c>
      <c r="G90" s="38"/>
      <c r="H90" s="38"/>
      <c r="I90" s="38">
        <v>12.17</v>
      </c>
      <c r="J90" s="38">
        <v>12.17</v>
      </c>
      <c r="K90" s="35"/>
      <c r="L90" s="36"/>
      <c r="M90" s="36"/>
      <c r="N90" s="36"/>
      <c r="O90" s="37"/>
      <c r="P90" s="37"/>
      <c r="Q90" s="37"/>
      <c r="R90" s="37"/>
    </row>
    <row r="91" spans="1:18" x14ac:dyDescent="0.5">
      <c r="A91" s="47" t="s">
        <v>438</v>
      </c>
      <c r="B91" s="39">
        <v>165</v>
      </c>
      <c r="C91" s="39">
        <v>9</v>
      </c>
      <c r="D91" s="39">
        <v>174</v>
      </c>
      <c r="E91" s="38">
        <v>9.17</v>
      </c>
      <c r="F91" s="38">
        <v>9.17</v>
      </c>
      <c r="G91" s="38">
        <v>0.5</v>
      </c>
      <c r="H91" s="38">
        <v>0.5</v>
      </c>
      <c r="I91" s="38">
        <v>4.83</v>
      </c>
      <c r="J91" s="38">
        <v>4.83</v>
      </c>
      <c r="K91" s="35"/>
      <c r="L91" s="36"/>
      <c r="M91" s="36"/>
      <c r="N91" s="36"/>
      <c r="O91" s="37"/>
      <c r="P91" s="37"/>
      <c r="Q91" s="37"/>
      <c r="R91" s="37"/>
    </row>
    <row r="92" spans="1:18" x14ac:dyDescent="0.5">
      <c r="A92" s="47" t="s">
        <v>437</v>
      </c>
      <c r="B92" s="39">
        <v>180</v>
      </c>
      <c r="C92" s="39">
        <v>81</v>
      </c>
      <c r="D92" s="39">
        <v>261</v>
      </c>
      <c r="E92" s="38">
        <v>10</v>
      </c>
      <c r="F92" s="38">
        <v>10</v>
      </c>
      <c r="G92" s="38">
        <v>4.5</v>
      </c>
      <c r="H92" s="38">
        <v>4.5</v>
      </c>
      <c r="I92" s="38">
        <v>7.25</v>
      </c>
      <c r="J92" s="38">
        <v>7.25</v>
      </c>
      <c r="K92" s="35"/>
      <c r="L92" s="36"/>
      <c r="M92" s="36"/>
      <c r="N92" s="36"/>
      <c r="O92" s="37"/>
      <c r="P92" s="37"/>
      <c r="Q92" s="37"/>
      <c r="R92" s="37"/>
    </row>
    <row r="93" spans="1:18" x14ac:dyDescent="0.5">
      <c r="A93" s="47" t="s">
        <v>436</v>
      </c>
      <c r="B93" s="39">
        <v>52</v>
      </c>
      <c r="C93" s="39">
        <v>5</v>
      </c>
      <c r="D93" s="39">
        <v>57</v>
      </c>
      <c r="E93" s="38">
        <v>2.89</v>
      </c>
      <c r="F93" s="38">
        <v>2.89</v>
      </c>
      <c r="G93" s="38">
        <v>0.28000000000000003</v>
      </c>
      <c r="H93" s="38">
        <v>0.28000000000000003</v>
      </c>
      <c r="I93" s="38">
        <v>1.58</v>
      </c>
      <c r="J93" s="38">
        <v>1.58</v>
      </c>
      <c r="K93" s="35"/>
      <c r="L93" s="36"/>
      <c r="M93" s="36"/>
      <c r="N93" s="36"/>
      <c r="O93" s="37"/>
      <c r="P93" s="37"/>
      <c r="Q93" s="37"/>
      <c r="R93" s="37"/>
    </row>
    <row r="94" spans="1:18" x14ac:dyDescent="0.5">
      <c r="A94" s="47" t="s">
        <v>435</v>
      </c>
      <c r="B94" s="39"/>
      <c r="C94" s="39">
        <v>18</v>
      </c>
      <c r="D94" s="39">
        <v>18</v>
      </c>
      <c r="E94" s="38"/>
      <c r="F94" s="38"/>
      <c r="G94" s="38">
        <v>1</v>
      </c>
      <c r="H94" s="38">
        <v>1</v>
      </c>
      <c r="I94" s="38">
        <v>0.5</v>
      </c>
      <c r="J94" s="38">
        <v>0.5</v>
      </c>
      <c r="K94" s="35"/>
      <c r="L94" s="36"/>
      <c r="M94" s="36"/>
      <c r="N94" s="36"/>
      <c r="O94" s="37"/>
      <c r="P94" s="37"/>
      <c r="Q94" s="37"/>
      <c r="R94" s="37"/>
    </row>
    <row r="95" spans="1:18" x14ac:dyDescent="0.5">
      <c r="A95" s="47" t="s">
        <v>434</v>
      </c>
      <c r="B95" s="39">
        <v>33</v>
      </c>
      <c r="C95" s="39"/>
      <c r="D95" s="39">
        <v>33</v>
      </c>
      <c r="E95" s="38">
        <v>1.83</v>
      </c>
      <c r="F95" s="38">
        <v>1.83</v>
      </c>
      <c r="G95" s="38"/>
      <c r="H95" s="38"/>
      <c r="I95" s="38">
        <v>0.92</v>
      </c>
      <c r="J95" s="38">
        <v>0.92</v>
      </c>
      <c r="K95" s="35"/>
      <c r="L95" s="36"/>
      <c r="M95" s="36"/>
      <c r="N95" s="36"/>
      <c r="O95" s="37"/>
      <c r="P95" s="37"/>
      <c r="Q95" s="37"/>
      <c r="R95" s="37"/>
    </row>
    <row r="96" spans="1:18" x14ac:dyDescent="0.5">
      <c r="A96" s="47" t="s">
        <v>433</v>
      </c>
      <c r="B96" s="39"/>
      <c r="C96" s="39">
        <v>69</v>
      </c>
      <c r="D96" s="39">
        <v>69</v>
      </c>
      <c r="E96" s="38"/>
      <c r="F96" s="38"/>
      <c r="G96" s="38">
        <v>3.83</v>
      </c>
      <c r="H96" s="38">
        <v>3.83</v>
      </c>
      <c r="I96" s="38">
        <v>1.92</v>
      </c>
      <c r="J96" s="38">
        <v>1.92</v>
      </c>
      <c r="K96" s="35"/>
      <c r="L96" s="36"/>
      <c r="M96" s="36"/>
      <c r="N96" s="36"/>
      <c r="O96" s="37"/>
      <c r="P96" s="37"/>
      <c r="Q96" s="37"/>
      <c r="R96" s="37"/>
    </row>
    <row r="97" spans="1:18" x14ac:dyDescent="0.5">
      <c r="A97" s="47" t="s">
        <v>432</v>
      </c>
      <c r="B97" s="39"/>
      <c r="C97" s="39">
        <v>12</v>
      </c>
      <c r="D97" s="39">
        <v>12</v>
      </c>
      <c r="E97" s="38"/>
      <c r="F97" s="38"/>
      <c r="G97" s="38">
        <v>0.67</v>
      </c>
      <c r="H97" s="38">
        <v>0.67</v>
      </c>
      <c r="I97" s="38">
        <v>0.33</v>
      </c>
      <c r="J97" s="38">
        <v>0.33</v>
      </c>
      <c r="K97" s="35"/>
      <c r="L97" s="36"/>
      <c r="M97" s="36"/>
      <c r="N97" s="36"/>
      <c r="O97" s="37"/>
      <c r="P97" s="37"/>
      <c r="Q97" s="37"/>
      <c r="R97" s="37"/>
    </row>
    <row r="98" spans="1:18" x14ac:dyDescent="0.5">
      <c r="A98" s="47" t="s">
        <v>431</v>
      </c>
      <c r="B98" s="39"/>
      <c r="C98" s="39">
        <v>132</v>
      </c>
      <c r="D98" s="39">
        <v>132</v>
      </c>
      <c r="E98" s="38"/>
      <c r="F98" s="38"/>
      <c r="G98" s="38">
        <v>7.33</v>
      </c>
      <c r="H98" s="38">
        <v>7.33</v>
      </c>
      <c r="I98" s="38">
        <v>3.67</v>
      </c>
      <c r="J98" s="38">
        <v>3.67</v>
      </c>
      <c r="K98" s="35"/>
      <c r="L98" s="36"/>
      <c r="M98" s="36"/>
      <c r="N98" s="36"/>
      <c r="O98" s="37"/>
      <c r="P98" s="37"/>
      <c r="Q98" s="37"/>
      <c r="R98" s="37"/>
    </row>
    <row r="99" spans="1:18" x14ac:dyDescent="0.5">
      <c r="A99" s="47" t="s">
        <v>430</v>
      </c>
      <c r="B99" s="39">
        <v>30</v>
      </c>
      <c r="C99" s="39"/>
      <c r="D99" s="39">
        <v>30</v>
      </c>
      <c r="E99" s="38">
        <v>1.67</v>
      </c>
      <c r="F99" s="38">
        <v>1.67</v>
      </c>
      <c r="G99" s="38"/>
      <c r="H99" s="38"/>
      <c r="I99" s="38">
        <v>0.83</v>
      </c>
      <c r="J99" s="38">
        <v>0.83</v>
      </c>
      <c r="K99" s="35"/>
      <c r="L99" s="36"/>
      <c r="M99" s="36"/>
      <c r="N99" s="36"/>
      <c r="O99" s="37"/>
      <c r="P99" s="37"/>
      <c r="Q99" s="37"/>
      <c r="R99" s="37"/>
    </row>
    <row r="100" spans="1:18" x14ac:dyDescent="0.5">
      <c r="A100" s="47" t="s">
        <v>429</v>
      </c>
      <c r="B100" s="39"/>
      <c r="C100" s="39">
        <v>15</v>
      </c>
      <c r="D100" s="39">
        <v>15</v>
      </c>
      <c r="E100" s="38"/>
      <c r="F100" s="38"/>
      <c r="G100" s="38">
        <v>0.83</v>
      </c>
      <c r="H100" s="38">
        <v>0.83</v>
      </c>
      <c r="I100" s="38">
        <v>0.42</v>
      </c>
      <c r="J100" s="38">
        <v>0.42</v>
      </c>
      <c r="K100" s="35"/>
      <c r="L100" s="36"/>
      <c r="M100" s="36"/>
      <c r="N100" s="36"/>
      <c r="O100" s="37"/>
      <c r="P100" s="37"/>
      <c r="Q100" s="37"/>
      <c r="R100" s="37"/>
    </row>
    <row r="101" spans="1:18" x14ac:dyDescent="0.5">
      <c r="A101" s="47" t="s">
        <v>428</v>
      </c>
      <c r="B101" s="39">
        <v>63</v>
      </c>
      <c r="C101" s="39"/>
      <c r="D101" s="39">
        <v>63</v>
      </c>
      <c r="E101" s="38">
        <v>3.5</v>
      </c>
      <c r="F101" s="38">
        <v>3.5</v>
      </c>
      <c r="G101" s="38"/>
      <c r="H101" s="38"/>
      <c r="I101" s="38">
        <v>1.75</v>
      </c>
      <c r="J101" s="38">
        <v>1.75</v>
      </c>
      <c r="K101" s="35"/>
      <c r="L101" s="36"/>
      <c r="M101" s="36"/>
      <c r="N101" s="36"/>
      <c r="O101" s="37"/>
      <c r="P101" s="37"/>
      <c r="Q101" s="37"/>
      <c r="R101" s="37"/>
    </row>
    <row r="102" spans="1:18" x14ac:dyDescent="0.5">
      <c r="A102" s="47" t="s">
        <v>427</v>
      </c>
      <c r="B102" s="39">
        <v>66</v>
      </c>
      <c r="C102" s="39"/>
      <c r="D102" s="39">
        <v>66</v>
      </c>
      <c r="E102" s="38">
        <v>3.67</v>
      </c>
      <c r="F102" s="38">
        <v>3.67</v>
      </c>
      <c r="G102" s="38"/>
      <c r="H102" s="38"/>
      <c r="I102" s="38">
        <v>1.83</v>
      </c>
      <c r="J102" s="38">
        <v>1.83</v>
      </c>
      <c r="K102" s="35"/>
      <c r="L102" s="36"/>
      <c r="M102" s="36"/>
      <c r="N102" s="36"/>
      <c r="O102" s="37"/>
      <c r="P102" s="37"/>
      <c r="Q102" s="37"/>
      <c r="R102" s="37"/>
    </row>
    <row r="103" spans="1:18" x14ac:dyDescent="0.5">
      <c r="A103" s="47" t="s">
        <v>426</v>
      </c>
      <c r="B103" s="39">
        <v>15</v>
      </c>
      <c r="C103" s="39"/>
      <c r="D103" s="39">
        <v>15</v>
      </c>
      <c r="E103" s="38">
        <v>0.83</v>
      </c>
      <c r="F103" s="38">
        <v>0.83</v>
      </c>
      <c r="G103" s="38"/>
      <c r="H103" s="38"/>
      <c r="I103" s="38">
        <v>0.42</v>
      </c>
      <c r="J103" s="38">
        <v>0.42</v>
      </c>
      <c r="K103" s="35"/>
      <c r="L103" s="36"/>
      <c r="M103" s="36"/>
      <c r="N103" s="36"/>
      <c r="O103" s="37"/>
      <c r="P103" s="37"/>
      <c r="Q103" s="37"/>
      <c r="R103" s="37"/>
    </row>
    <row r="104" spans="1:18" x14ac:dyDescent="0.5">
      <c r="A104" s="47" t="s">
        <v>425</v>
      </c>
      <c r="B104" s="39">
        <v>867</v>
      </c>
      <c r="C104" s="39">
        <v>438</v>
      </c>
      <c r="D104" s="34">
        <v>1305</v>
      </c>
      <c r="E104" s="38">
        <v>48.17</v>
      </c>
      <c r="F104" s="38">
        <v>48.17</v>
      </c>
      <c r="G104" s="38">
        <v>24.33</v>
      </c>
      <c r="H104" s="38">
        <v>24.33</v>
      </c>
      <c r="I104" s="38">
        <v>36.25</v>
      </c>
      <c r="J104" s="38">
        <v>36.25</v>
      </c>
      <c r="K104" s="35"/>
      <c r="L104" s="36"/>
      <c r="M104" s="36"/>
      <c r="N104" s="36"/>
      <c r="O104" s="37"/>
      <c r="P104" s="37"/>
      <c r="Q104" s="37"/>
      <c r="R104" s="37"/>
    </row>
    <row r="105" spans="1:18" x14ac:dyDescent="0.5">
      <c r="A105" s="47" t="s">
        <v>424</v>
      </c>
      <c r="B105" s="39">
        <v>17</v>
      </c>
      <c r="C105" s="39"/>
      <c r="D105" s="39">
        <v>17</v>
      </c>
      <c r="E105" s="38">
        <v>0.94</v>
      </c>
      <c r="F105" s="38">
        <v>0.94</v>
      </c>
      <c r="G105" s="38"/>
      <c r="H105" s="38"/>
      <c r="I105" s="38">
        <v>0.47</v>
      </c>
      <c r="J105" s="38">
        <v>0.47</v>
      </c>
      <c r="K105" s="35"/>
      <c r="L105" s="36"/>
      <c r="M105" s="36"/>
      <c r="N105" s="36"/>
      <c r="O105" s="37"/>
      <c r="P105" s="37"/>
      <c r="Q105" s="37"/>
      <c r="R105" s="37"/>
    </row>
    <row r="106" spans="1:18" x14ac:dyDescent="0.5">
      <c r="A106" s="47" t="s">
        <v>423</v>
      </c>
      <c r="B106" s="39">
        <v>78</v>
      </c>
      <c r="C106" s="39"/>
      <c r="D106" s="39">
        <v>78</v>
      </c>
      <c r="E106" s="38">
        <v>4.33</v>
      </c>
      <c r="F106" s="38">
        <v>4.33</v>
      </c>
      <c r="G106" s="38"/>
      <c r="H106" s="38"/>
      <c r="I106" s="38">
        <v>2.17</v>
      </c>
      <c r="J106" s="38">
        <v>2.17</v>
      </c>
      <c r="K106" s="35"/>
      <c r="L106" s="36"/>
      <c r="M106" s="36"/>
      <c r="N106" s="36"/>
      <c r="O106" s="37"/>
      <c r="P106" s="37"/>
      <c r="Q106" s="37"/>
      <c r="R106" s="37"/>
    </row>
    <row r="107" spans="1:18" x14ac:dyDescent="0.5">
      <c r="A107" s="47" t="s">
        <v>422</v>
      </c>
      <c r="B107" s="39">
        <v>21</v>
      </c>
      <c r="C107" s="39"/>
      <c r="D107" s="39">
        <v>21</v>
      </c>
      <c r="E107" s="38">
        <v>1.17</v>
      </c>
      <c r="F107" s="38">
        <v>1.17</v>
      </c>
      <c r="G107" s="38"/>
      <c r="H107" s="38"/>
      <c r="I107" s="38">
        <v>0.57999999999999996</v>
      </c>
      <c r="J107" s="38">
        <v>0.57999999999999996</v>
      </c>
      <c r="K107" s="35"/>
      <c r="L107" s="36"/>
      <c r="M107" s="36"/>
      <c r="N107" s="36"/>
      <c r="O107" s="37"/>
      <c r="P107" s="37"/>
      <c r="Q107" s="37"/>
      <c r="R107" s="37"/>
    </row>
    <row r="108" spans="1:18" x14ac:dyDescent="0.5">
      <c r="A108" s="47" t="s">
        <v>421</v>
      </c>
      <c r="B108" s="39"/>
      <c r="C108" s="39">
        <v>84</v>
      </c>
      <c r="D108" s="39">
        <v>84</v>
      </c>
      <c r="E108" s="38"/>
      <c r="F108" s="38"/>
      <c r="G108" s="38">
        <v>4.67</v>
      </c>
      <c r="H108" s="38">
        <v>4.67</v>
      </c>
      <c r="I108" s="38">
        <v>2.33</v>
      </c>
      <c r="J108" s="38">
        <v>2.33</v>
      </c>
      <c r="K108" s="35"/>
      <c r="L108" s="36"/>
      <c r="M108" s="36"/>
      <c r="N108" s="36"/>
      <c r="O108" s="37"/>
      <c r="P108" s="37"/>
      <c r="Q108" s="37"/>
      <c r="R108" s="37"/>
    </row>
    <row r="109" spans="1:18" x14ac:dyDescent="0.5">
      <c r="A109" s="47" t="s">
        <v>420</v>
      </c>
      <c r="B109" s="39"/>
      <c r="C109" s="39">
        <v>28</v>
      </c>
      <c r="D109" s="39">
        <v>28</v>
      </c>
      <c r="E109" s="38"/>
      <c r="F109" s="38"/>
      <c r="G109" s="38">
        <v>1.56</v>
      </c>
      <c r="H109" s="38">
        <v>1.56</v>
      </c>
      <c r="I109" s="38">
        <v>0.78</v>
      </c>
      <c r="J109" s="38">
        <v>0.78</v>
      </c>
      <c r="K109" s="35"/>
      <c r="L109" s="36"/>
      <c r="M109" s="36"/>
      <c r="N109" s="36"/>
      <c r="O109" s="37"/>
      <c r="P109" s="37"/>
      <c r="Q109" s="37"/>
      <c r="R109" s="37"/>
    </row>
    <row r="110" spans="1:18" x14ac:dyDescent="0.5">
      <c r="A110" s="47" t="s">
        <v>419</v>
      </c>
      <c r="B110" s="39">
        <v>81</v>
      </c>
      <c r="C110" s="39"/>
      <c r="D110" s="39">
        <v>81</v>
      </c>
      <c r="E110" s="38">
        <v>4.5</v>
      </c>
      <c r="F110" s="38">
        <v>4.5</v>
      </c>
      <c r="G110" s="38"/>
      <c r="H110" s="38"/>
      <c r="I110" s="38">
        <v>2.25</v>
      </c>
      <c r="J110" s="38">
        <v>2.25</v>
      </c>
      <c r="K110" s="35"/>
      <c r="L110" s="36"/>
      <c r="M110" s="36"/>
      <c r="N110" s="36"/>
      <c r="O110" s="37"/>
      <c r="P110" s="37"/>
      <c r="Q110" s="37"/>
      <c r="R110" s="37"/>
    </row>
    <row r="111" spans="1:18" x14ac:dyDescent="0.5">
      <c r="A111" s="47" t="s">
        <v>418</v>
      </c>
      <c r="B111" s="39">
        <v>19</v>
      </c>
      <c r="C111" s="39"/>
      <c r="D111" s="39">
        <v>19</v>
      </c>
      <c r="E111" s="38">
        <v>1.06</v>
      </c>
      <c r="F111" s="38">
        <v>1.06</v>
      </c>
      <c r="G111" s="38"/>
      <c r="H111" s="38"/>
      <c r="I111" s="38">
        <v>0.53</v>
      </c>
      <c r="J111" s="38">
        <v>0.53</v>
      </c>
      <c r="K111" s="35"/>
      <c r="L111" s="36"/>
      <c r="M111" s="36"/>
      <c r="N111" s="36"/>
      <c r="O111" s="37"/>
      <c r="P111" s="37"/>
      <c r="Q111" s="37"/>
      <c r="R111" s="37"/>
    </row>
    <row r="112" spans="1:18" x14ac:dyDescent="0.5">
      <c r="A112" s="47" t="s">
        <v>417</v>
      </c>
      <c r="B112" s="39"/>
      <c r="C112" s="39">
        <v>75</v>
      </c>
      <c r="D112" s="39">
        <v>75</v>
      </c>
      <c r="E112" s="38"/>
      <c r="F112" s="38"/>
      <c r="G112" s="38">
        <v>4.17</v>
      </c>
      <c r="H112" s="38">
        <v>4.17</v>
      </c>
      <c r="I112" s="38">
        <v>2.08</v>
      </c>
      <c r="J112" s="38">
        <v>2.08</v>
      </c>
      <c r="K112" s="35"/>
      <c r="L112" s="36"/>
      <c r="M112" s="36"/>
      <c r="N112" s="36"/>
      <c r="O112" s="37"/>
      <c r="P112" s="37"/>
      <c r="Q112" s="37"/>
      <c r="R112" s="37"/>
    </row>
    <row r="113" spans="1:18" x14ac:dyDescent="0.5">
      <c r="A113" s="47" t="s">
        <v>416</v>
      </c>
      <c r="B113" s="39"/>
      <c r="C113" s="39">
        <v>25</v>
      </c>
      <c r="D113" s="39">
        <v>25</v>
      </c>
      <c r="E113" s="38"/>
      <c r="F113" s="38"/>
      <c r="G113" s="38">
        <v>1.39</v>
      </c>
      <c r="H113" s="38">
        <v>1.39</v>
      </c>
      <c r="I113" s="38">
        <v>0.69</v>
      </c>
      <c r="J113" s="38">
        <v>0.69</v>
      </c>
      <c r="K113" s="35"/>
      <c r="L113" s="36"/>
      <c r="M113" s="36"/>
      <c r="N113" s="36"/>
      <c r="O113" s="37"/>
      <c r="P113" s="37"/>
      <c r="Q113" s="37"/>
      <c r="R113" s="37"/>
    </row>
    <row r="114" spans="1:18" x14ac:dyDescent="0.5">
      <c r="A114" s="47" t="s">
        <v>415</v>
      </c>
      <c r="B114" s="39">
        <v>114</v>
      </c>
      <c r="C114" s="39"/>
      <c r="D114" s="39">
        <v>114</v>
      </c>
      <c r="E114" s="38">
        <v>6.33</v>
      </c>
      <c r="F114" s="38">
        <v>6.33</v>
      </c>
      <c r="G114" s="38"/>
      <c r="H114" s="38"/>
      <c r="I114" s="38">
        <v>3.17</v>
      </c>
      <c r="J114" s="38">
        <v>3.17</v>
      </c>
      <c r="K114" s="35"/>
      <c r="L114" s="36"/>
      <c r="M114" s="36"/>
      <c r="N114" s="36"/>
      <c r="O114" s="37"/>
      <c r="P114" s="37"/>
      <c r="Q114" s="37"/>
      <c r="R114" s="37"/>
    </row>
    <row r="115" spans="1:18" x14ac:dyDescent="0.5">
      <c r="A115" s="47" t="s">
        <v>414</v>
      </c>
      <c r="B115" s="39">
        <v>17</v>
      </c>
      <c r="C115" s="39"/>
      <c r="D115" s="39">
        <v>17</v>
      </c>
      <c r="E115" s="38">
        <v>0.94</v>
      </c>
      <c r="F115" s="38">
        <v>0.94</v>
      </c>
      <c r="G115" s="38"/>
      <c r="H115" s="38"/>
      <c r="I115" s="38">
        <v>0.47</v>
      </c>
      <c r="J115" s="38">
        <v>0.47</v>
      </c>
      <c r="K115" s="35"/>
      <c r="L115" s="36"/>
      <c r="M115" s="36"/>
      <c r="N115" s="36"/>
      <c r="O115" s="37"/>
      <c r="P115" s="37"/>
      <c r="Q115" s="37"/>
      <c r="R115" s="37"/>
    </row>
    <row r="116" spans="1:18" x14ac:dyDescent="0.5">
      <c r="A116" s="47" t="s">
        <v>413</v>
      </c>
      <c r="B116" s="39"/>
      <c r="C116" s="39">
        <v>87</v>
      </c>
      <c r="D116" s="39">
        <v>87</v>
      </c>
      <c r="E116" s="38"/>
      <c r="F116" s="38"/>
      <c r="G116" s="38">
        <v>4.83</v>
      </c>
      <c r="H116" s="38">
        <v>4.83</v>
      </c>
      <c r="I116" s="38">
        <v>2.42</v>
      </c>
      <c r="J116" s="38">
        <v>2.42</v>
      </c>
      <c r="K116" s="35"/>
      <c r="L116" s="36"/>
      <c r="M116" s="36"/>
      <c r="N116" s="36"/>
      <c r="O116" s="37"/>
      <c r="P116" s="37"/>
      <c r="Q116" s="37"/>
      <c r="R116" s="37"/>
    </row>
    <row r="117" spans="1:18" x14ac:dyDescent="0.5">
      <c r="A117" s="47" t="s">
        <v>412</v>
      </c>
      <c r="B117" s="39">
        <v>30</v>
      </c>
      <c r="C117" s="39"/>
      <c r="D117" s="39">
        <v>30</v>
      </c>
      <c r="E117" s="38">
        <v>1.67</v>
      </c>
      <c r="F117" s="38">
        <v>1.67</v>
      </c>
      <c r="G117" s="38"/>
      <c r="H117" s="38"/>
      <c r="I117" s="38">
        <v>0.83</v>
      </c>
      <c r="J117" s="38">
        <v>0.83</v>
      </c>
      <c r="K117" s="35"/>
      <c r="L117" s="36"/>
      <c r="M117" s="36"/>
      <c r="N117" s="36"/>
      <c r="O117" s="37"/>
      <c r="P117" s="37"/>
      <c r="Q117" s="37"/>
      <c r="R117" s="37"/>
    </row>
    <row r="118" spans="1:18" x14ac:dyDescent="0.5">
      <c r="A118" s="47" t="s">
        <v>411</v>
      </c>
      <c r="B118" s="39"/>
      <c r="C118" s="39">
        <v>15</v>
      </c>
      <c r="D118" s="39">
        <v>15</v>
      </c>
      <c r="E118" s="38"/>
      <c r="F118" s="38"/>
      <c r="G118" s="38">
        <v>0.83</v>
      </c>
      <c r="H118" s="38">
        <v>0.83</v>
      </c>
      <c r="I118" s="38">
        <v>0.42</v>
      </c>
      <c r="J118" s="38">
        <v>0.42</v>
      </c>
      <c r="K118" s="35"/>
      <c r="L118" s="36"/>
      <c r="M118" s="36"/>
      <c r="N118" s="36"/>
      <c r="O118" s="37"/>
      <c r="P118" s="37"/>
      <c r="Q118" s="37"/>
      <c r="R118" s="37"/>
    </row>
    <row r="119" spans="1:18" x14ac:dyDescent="0.5">
      <c r="A119" s="47" t="s">
        <v>410</v>
      </c>
      <c r="B119" s="39">
        <v>27</v>
      </c>
      <c r="C119" s="39"/>
      <c r="D119" s="39">
        <v>27</v>
      </c>
      <c r="E119" s="38">
        <v>1.5</v>
      </c>
      <c r="F119" s="38">
        <v>1.5</v>
      </c>
      <c r="G119" s="38"/>
      <c r="H119" s="38"/>
      <c r="I119" s="38">
        <v>0.75</v>
      </c>
      <c r="J119" s="38">
        <v>0.75</v>
      </c>
      <c r="K119" s="35"/>
      <c r="L119" s="36"/>
      <c r="M119" s="36"/>
      <c r="N119" s="36"/>
      <c r="O119" s="37"/>
      <c r="P119" s="37"/>
      <c r="Q119" s="37"/>
      <c r="R119" s="37"/>
    </row>
    <row r="120" spans="1:18" x14ac:dyDescent="0.5">
      <c r="A120" s="47" t="s">
        <v>409</v>
      </c>
      <c r="B120" s="39">
        <v>15</v>
      </c>
      <c r="C120" s="39"/>
      <c r="D120" s="39">
        <v>15</v>
      </c>
      <c r="E120" s="38">
        <v>0.83</v>
      </c>
      <c r="F120" s="38">
        <v>0.83</v>
      </c>
      <c r="G120" s="38"/>
      <c r="H120" s="38"/>
      <c r="I120" s="38">
        <v>0.42</v>
      </c>
      <c r="J120" s="38">
        <v>0.42</v>
      </c>
      <c r="K120" s="35"/>
      <c r="L120" s="36"/>
      <c r="M120" s="36"/>
      <c r="N120" s="36"/>
      <c r="O120" s="37"/>
      <c r="P120" s="37"/>
      <c r="Q120" s="37"/>
      <c r="R120" s="37"/>
    </row>
    <row r="121" spans="1:18" x14ac:dyDescent="0.5">
      <c r="A121" s="47" t="s">
        <v>408</v>
      </c>
      <c r="B121" s="39"/>
      <c r="C121" s="39">
        <v>39</v>
      </c>
      <c r="D121" s="39">
        <v>39</v>
      </c>
      <c r="E121" s="38"/>
      <c r="F121" s="38"/>
      <c r="G121" s="38">
        <v>2.17</v>
      </c>
      <c r="H121" s="38">
        <v>2.17</v>
      </c>
      <c r="I121" s="38">
        <v>1.08</v>
      </c>
      <c r="J121" s="38">
        <v>1.08</v>
      </c>
      <c r="K121" s="35"/>
      <c r="L121" s="36"/>
      <c r="M121" s="36"/>
      <c r="N121" s="36"/>
      <c r="O121" s="37"/>
      <c r="P121" s="37"/>
      <c r="Q121" s="37"/>
      <c r="R121" s="37"/>
    </row>
    <row r="122" spans="1:18" x14ac:dyDescent="0.5">
      <c r="A122" s="47" t="s">
        <v>407</v>
      </c>
      <c r="B122" s="39">
        <v>17</v>
      </c>
      <c r="C122" s="39"/>
      <c r="D122" s="39">
        <v>17</v>
      </c>
      <c r="E122" s="38">
        <v>0.94</v>
      </c>
      <c r="F122" s="38">
        <v>0.94</v>
      </c>
      <c r="G122" s="38"/>
      <c r="H122" s="38"/>
      <c r="I122" s="38">
        <v>0.47</v>
      </c>
      <c r="J122" s="38">
        <v>0.47</v>
      </c>
      <c r="K122" s="35"/>
      <c r="L122" s="36"/>
      <c r="M122" s="36"/>
      <c r="N122" s="36"/>
      <c r="O122" s="37"/>
      <c r="P122" s="37"/>
      <c r="Q122" s="37"/>
      <c r="R122" s="37"/>
    </row>
    <row r="123" spans="1:18" x14ac:dyDescent="0.5">
      <c r="A123" s="47" t="s">
        <v>406</v>
      </c>
      <c r="B123" s="39"/>
      <c r="C123" s="39">
        <v>102</v>
      </c>
      <c r="D123" s="39">
        <v>102</v>
      </c>
      <c r="E123" s="38"/>
      <c r="F123" s="38"/>
      <c r="G123" s="38">
        <v>5.67</v>
      </c>
      <c r="H123" s="38">
        <v>5.67</v>
      </c>
      <c r="I123" s="38">
        <v>2.83</v>
      </c>
      <c r="J123" s="38">
        <v>2.83</v>
      </c>
      <c r="K123" s="35"/>
      <c r="L123" s="36"/>
      <c r="M123" s="36"/>
      <c r="N123" s="36"/>
      <c r="O123" s="37"/>
      <c r="P123" s="37"/>
      <c r="Q123" s="37"/>
      <c r="R123" s="37"/>
    </row>
    <row r="124" spans="1:18" x14ac:dyDescent="0.5">
      <c r="A124" s="64" t="s">
        <v>405</v>
      </c>
      <c r="B124" s="50">
        <v>11</v>
      </c>
      <c r="C124" s="50">
        <v>24</v>
      </c>
      <c r="D124" s="50">
        <v>35</v>
      </c>
      <c r="E124" s="51">
        <v>0.61</v>
      </c>
      <c r="F124" s="51">
        <v>0.61</v>
      </c>
      <c r="G124" s="51">
        <v>1.33</v>
      </c>
      <c r="H124" s="51">
        <v>1.33</v>
      </c>
      <c r="I124" s="51">
        <v>0.98</v>
      </c>
      <c r="J124" s="51">
        <v>0.98</v>
      </c>
      <c r="K124" s="52"/>
      <c r="L124" s="53"/>
      <c r="M124" s="53"/>
      <c r="N124" s="53"/>
      <c r="O124" s="54"/>
      <c r="P124" s="54"/>
      <c r="Q124" s="54"/>
      <c r="R124" s="54"/>
    </row>
    <row r="125" spans="1:18" x14ac:dyDescent="0.5">
      <c r="A125" s="47" t="s">
        <v>404</v>
      </c>
      <c r="B125" s="39"/>
      <c r="C125" s="39">
        <v>6</v>
      </c>
      <c r="D125" s="39">
        <v>6</v>
      </c>
      <c r="E125" s="38"/>
      <c r="F125" s="38"/>
      <c r="G125" s="38">
        <v>0.33</v>
      </c>
      <c r="H125" s="38">
        <v>0.33</v>
      </c>
      <c r="I125" s="38">
        <v>0.17</v>
      </c>
      <c r="J125" s="38">
        <v>0.17</v>
      </c>
      <c r="K125" s="35"/>
      <c r="L125" s="36"/>
      <c r="M125" s="36"/>
      <c r="N125" s="36"/>
      <c r="O125" s="37"/>
      <c r="P125" s="37"/>
      <c r="Q125" s="37"/>
      <c r="R125" s="37"/>
    </row>
    <row r="126" spans="1:18" x14ac:dyDescent="0.5">
      <c r="A126" s="47" t="s">
        <v>403</v>
      </c>
      <c r="B126" s="39">
        <v>6</v>
      </c>
      <c r="C126" s="39"/>
      <c r="D126" s="39">
        <v>6</v>
      </c>
      <c r="E126" s="38">
        <v>0.33</v>
      </c>
      <c r="F126" s="38">
        <v>0.33</v>
      </c>
      <c r="G126" s="38"/>
      <c r="H126" s="38"/>
      <c r="I126" s="38">
        <v>0.17</v>
      </c>
      <c r="J126" s="38">
        <v>0.17</v>
      </c>
      <c r="K126" s="35"/>
      <c r="L126" s="36"/>
      <c r="M126" s="36"/>
      <c r="N126" s="36"/>
      <c r="O126" s="37"/>
      <c r="P126" s="37"/>
      <c r="Q126" s="37"/>
      <c r="R126" s="37"/>
    </row>
    <row r="127" spans="1:18" x14ac:dyDescent="0.5">
      <c r="A127" s="47" t="s">
        <v>402</v>
      </c>
      <c r="B127" s="39">
        <v>3</v>
      </c>
      <c r="C127" s="39"/>
      <c r="D127" s="39">
        <v>3</v>
      </c>
      <c r="E127" s="38">
        <v>0.17</v>
      </c>
      <c r="F127" s="38">
        <v>0.17</v>
      </c>
      <c r="G127" s="38"/>
      <c r="H127" s="38"/>
      <c r="I127" s="38">
        <v>0.08</v>
      </c>
      <c r="J127" s="38">
        <v>0.08</v>
      </c>
      <c r="K127" s="35"/>
      <c r="L127" s="36"/>
      <c r="M127" s="36"/>
      <c r="N127" s="36"/>
      <c r="O127" s="37"/>
      <c r="P127" s="37"/>
      <c r="Q127" s="37"/>
      <c r="R127" s="37"/>
    </row>
    <row r="128" spans="1:18" x14ac:dyDescent="0.5">
      <c r="A128" s="47" t="s">
        <v>401</v>
      </c>
      <c r="B128" s="39">
        <v>2</v>
      </c>
      <c r="C128" s="39"/>
      <c r="D128" s="39">
        <v>2</v>
      </c>
      <c r="E128" s="38">
        <v>0.11</v>
      </c>
      <c r="F128" s="38">
        <v>0.11</v>
      </c>
      <c r="G128" s="38"/>
      <c r="H128" s="38"/>
      <c r="I128" s="38">
        <v>0.06</v>
      </c>
      <c r="J128" s="38">
        <v>0.06</v>
      </c>
      <c r="K128" s="35"/>
      <c r="L128" s="36"/>
      <c r="M128" s="36"/>
      <c r="N128" s="36"/>
      <c r="O128" s="37"/>
      <c r="P128" s="37"/>
      <c r="Q128" s="37"/>
      <c r="R128" s="37"/>
    </row>
    <row r="129" spans="1:18" x14ac:dyDescent="0.5">
      <c r="A129" s="47" t="s">
        <v>200</v>
      </c>
      <c r="B129" s="39"/>
      <c r="C129" s="39">
        <v>18</v>
      </c>
      <c r="D129" s="39">
        <v>18</v>
      </c>
      <c r="E129" s="38"/>
      <c r="F129" s="38"/>
      <c r="G129" s="38">
        <v>1</v>
      </c>
      <c r="H129" s="38">
        <v>1</v>
      </c>
      <c r="I129" s="38">
        <v>0.5</v>
      </c>
      <c r="J129" s="38">
        <v>0.5</v>
      </c>
      <c r="K129" s="35"/>
      <c r="L129" s="36"/>
      <c r="M129" s="36"/>
      <c r="N129" s="36"/>
      <c r="O129" s="37"/>
      <c r="P129" s="37"/>
      <c r="Q129" s="37"/>
      <c r="R129" s="37"/>
    </row>
    <row r="130" spans="1:18" x14ac:dyDescent="0.5">
      <c r="A130" s="64" t="s">
        <v>119</v>
      </c>
      <c r="B130" s="55">
        <v>7499</v>
      </c>
      <c r="C130" s="55">
        <v>3153</v>
      </c>
      <c r="D130" s="55">
        <v>10652</v>
      </c>
      <c r="E130" s="51">
        <v>416.61</v>
      </c>
      <c r="F130" s="51">
        <v>416.61</v>
      </c>
      <c r="G130" s="51">
        <v>175.19</v>
      </c>
      <c r="H130" s="51">
        <v>175.19</v>
      </c>
      <c r="I130" s="51">
        <v>295.87</v>
      </c>
      <c r="J130" s="51">
        <v>295.87</v>
      </c>
      <c r="K130" s="52"/>
      <c r="L130" s="53"/>
      <c r="M130" s="53"/>
      <c r="N130" s="53"/>
      <c r="O130" s="54"/>
      <c r="P130" s="54"/>
      <c r="Q130" s="54"/>
      <c r="R130" s="54"/>
    </row>
    <row r="131" spans="1:18" x14ac:dyDescent="0.5">
      <c r="A131" s="47" t="s">
        <v>400</v>
      </c>
      <c r="B131" s="39">
        <v>168</v>
      </c>
      <c r="C131" s="39">
        <v>165</v>
      </c>
      <c r="D131" s="39">
        <v>333</v>
      </c>
      <c r="E131" s="38">
        <v>9.33</v>
      </c>
      <c r="F131" s="38">
        <v>9.33</v>
      </c>
      <c r="G131" s="38">
        <v>9.17</v>
      </c>
      <c r="H131" s="38">
        <v>9.17</v>
      </c>
      <c r="I131" s="38">
        <v>9.25</v>
      </c>
      <c r="J131" s="38">
        <v>9.25</v>
      </c>
      <c r="K131" s="35"/>
      <c r="L131" s="36"/>
      <c r="M131" s="36"/>
      <c r="N131" s="36"/>
      <c r="O131" s="37"/>
      <c r="P131" s="37"/>
      <c r="Q131" s="37"/>
      <c r="R131" s="37"/>
    </row>
    <row r="132" spans="1:18" x14ac:dyDescent="0.5">
      <c r="A132" s="47" t="s">
        <v>399</v>
      </c>
      <c r="B132" s="39">
        <v>153</v>
      </c>
      <c r="C132" s="39"/>
      <c r="D132" s="39">
        <v>153</v>
      </c>
      <c r="E132" s="38">
        <v>8.5</v>
      </c>
      <c r="F132" s="38">
        <v>8.5</v>
      </c>
      <c r="G132" s="38"/>
      <c r="H132" s="38"/>
      <c r="I132" s="38">
        <v>4.25</v>
      </c>
      <c r="J132" s="38">
        <v>4.25</v>
      </c>
      <c r="K132" s="35"/>
      <c r="L132" s="36"/>
      <c r="M132" s="36"/>
      <c r="N132" s="36"/>
      <c r="O132" s="37"/>
      <c r="P132" s="37"/>
      <c r="Q132" s="37"/>
      <c r="R132" s="37"/>
    </row>
    <row r="133" spans="1:18" x14ac:dyDescent="0.5">
      <c r="A133" s="47" t="s">
        <v>398</v>
      </c>
      <c r="B133" s="34">
        <v>1628</v>
      </c>
      <c r="C133" s="39"/>
      <c r="D133" s="34">
        <v>1628</v>
      </c>
      <c r="E133" s="38">
        <v>90.44</v>
      </c>
      <c r="F133" s="38">
        <v>90.44</v>
      </c>
      <c r="G133" s="38"/>
      <c r="H133" s="38"/>
      <c r="I133" s="38">
        <v>45.22</v>
      </c>
      <c r="J133" s="38">
        <v>45.22</v>
      </c>
      <c r="K133" s="35"/>
      <c r="L133" s="36"/>
      <c r="M133" s="36"/>
      <c r="N133" s="36"/>
      <c r="O133" s="37"/>
      <c r="P133" s="37"/>
      <c r="Q133" s="37"/>
      <c r="R133" s="37"/>
    </row>
    <row r="134" spans="1:18" x14ac:dyDescent="0.5">
      <c r="A134" s="47" t="s">
        <v>397</v>
      </c>
      <c r="B134" s="39"/>
      <c r="C134" s="39">
        <v>102</v>
      </c>
      <c r="D134" s="39">
        <v>102</v>
      </c>
      <c r="E134" s="38"/>
      <c r="F134" s="38"/>
      <c r="G134" s="38">
        <v>5.67</v>
      </c>
      <c r="H134" s="38">
        <v>5.67</v>
      </c>
      <c r="I134" s="38">
        <v>2.83</v>
      </c>
      <c r="J134" s="38">
        <v>2.83</v>
      </c>
      <c r="K134" s="35"/>
      <c r="L134" s="36"/>
      <c r="M134" s="36"/>
      <c r="N134" s="36"/>
      <c r="O134" s="37"/>
      <c r="P134" s="37"/>
      <c r="Q134" s="37"/>
      <c r="R134" s="37"/>
    </row>
    <row r="135" spans="1:18" x14ac:dyDescent="0.5">
      <c r="A135" s="47" t="s">
        <v>396</v>
      </c>
      <c r="B135" s="39">
        <v>810</v>
      </c>
      <c r="C135" s="39"/>
      <c r="D135" s="39">
        <v>810</v>
      </c>
      <c r="E135" s="38">
        <v>45</v>
      </c>
      <c r="F135" s="38">
        <v>45</v>
      </c>
      <c r="G135" s="38"/>
      <c r="H135" s="38"/>
      <c r="I135" s="38">
        <v>22.5</v>
      </c>
      <c r="J135" s="38">
        <v>22.5</v>
      </c>
      <c r="K135" s="35"/>
      <c r="L135" s="36"/>
      <c r="M135" s="36"/>
      <c r="N135" s="36"/>
      <c r="O135" s="37"/>
      <c r="P135" s="37"/>
      <c r="Q135" s="37"/>
      <c r="R135" s="37"/>
    </row>
    <row r="136" spans="1:18" x14ac:dyDescent="0.5">
      <c r="A136" s="47" t="s">
        <v>395</v>
      </c>
      <c r="B136" s="39"/>
      <c r="C136" s="39">
        <v>528</v>
      </c>
      <c r="D136" s="39">
        <v>528</v>
      </c>
      <c r="E136" s="38"/>
      <c r="F136" s="38"/>
      <c r="G136" s="38">
        <v>29.33</v>
      </c>
      <c r="H136" s="38">
        <v>29.33</v>
      </c>
      <c r="I136" s="38">
        <v>14.67</v>
      </c>
      <c r="J136" s="38">
        <v>14.67</v>
      </c>
      <c r="K136" s="35"/>
      <c r="L136" s="36"/>
      <c r="M136" s="36"/>
      <c r="N136" s="36"/>
      <c r="O136" s="37"/>
      <c r="P136" s="37"/>
      <c r="Q136" s="37"/>
      <c r="R136" s="37"/>
    </row>
    <row r="137" spans="1:18" x14ac:dyDescent="0.5">
      <c r="A137" s="47" t="s">
        <v>394</v>
      </c>
      <c r="B137" s="39">
        <v>87</v>
      </c>
      <c r="C137" s="39"/>
      <c r="D137" s="39">
        <v>87</v>
      </c>
      <c r="E137" s="38">
        <v>4.83</v>
      </c>
      <c r="F137" s="38">
        <v>4.83</v>
      </c>
      <c r="G137" s="38"/>
      <c r="H137" s="38"/>
      <c r="I137" s="38">
        <v>2.42</v>
      </c>
      <c r="J137" s="38">
        <v>2.42</v>
      </c>
      <c r="K137" s="35"/>
      <c r="L137" s="36"/>
      <c r="M137" s="36"/>
      <c r="N137" s="36"/>
      <c r="O137" s="37"/>
      <c r="P137" s="37"/>
      <c r="Q137" s="37"/>
      <c r="R137" s="37"/>
    </row>
    <row r="138" spans="1:18" x14ac:dyDescent="0.5">
      <c r="A138" s="47" t="s">
        <v>393</v>
      </c>
      <c r="B138" s="34">
        <v>1017</v>
      </c>
      <c r="C138" s="39"/>
      <c r="D138" s="34">
        <v>1017</v>
      </c>
      <c r="E138" s="38">
        <v>56.5</v>
      </c>
      <c r="F138" s="38">
        <v>56.5</v>
      </c>
      <c r="G138" s="38"/>
      <c r="H138" s="38"/>
      <c r="I138" s="38">
        <v>28.25</v>
      </c>
      <c r="J138" s="38">
        <v>28.25</v>
      </c>
      <c r="K138" s="35"/>
      <c r="L138" s="36"/>
      <c r="M138" s="36"/>
      <c r="N138" s="36"/>
      <c r="O138" s="37"/>
      <c r="P138" s="37"/>
      <c r="Q138" s="37"/>
      <c r="R138" s="37"/>
    </row>
    <row r="139" spans="1:18" x14ac:dyDescent="0.5">
      <c r="A139" s="47" t="s">
        <v>392</v>
      </c>
      <c r="B139" s="39">
        <v>807</v>
      </c>
      <c r="C139" s="39"/>
      <c r="D139" s="39">
        <v>807</v>
      </c>
      <c r="E139" s="38">
        <v>44.83</v>
      </c>
      <c r="F139" s="38">
        <v>44.83</v>
      </c>
      <c r="G139" s="38"/>
      <c r="H139" s="38"/>
      <c r="I139" s="38">
        <v>22.42</v>
      </c>
      <c r="J139" s="38">
        <v>22.42</v>
      </c>
      <c r="K139" s="35"/>
      <c r="L139" s="36"/>
      <c r="M139" s="36"/>
      <c r="N139" s="36"/>
      <c r="O139" s="37"/>
      <c r="P139" s="37"/>
      <c r="Q139" s="37"/>
      <c r="R139" s="37"/>
    </row>
    <row r="140" spans="1:18" x14ac:dyDescent="0.5">
      <c r="A140" s="47" t="s">
        <v>391</v>
      </c>
      <c r="B140" s="39">
        <v>210</v>
      </c>
      <c r="C140" s="39">
        <v>81</v>
      </c>
      <c r="D140" s="39">
        <v>291</v>
      </c>
      <c r="E140" s="38">
        <v>11.67</v>
      </c>
      <c r="F140" s="38">
        <v>11.67</v>
      </c>
      <c r="G140" s="38">
        <v>4.5</v>
      </c>
      <c r="H140" s="38">
        <v>4.5</v>
      </c>
      <c r="I140" s="38">
        <v>8.08</v>
      </c>
      <c r="J140" s="38">
        <v>8.08</v>
      </c>
      <c r="K140" s="35"/>
      <c r="L140" s="36"/>
      <c r="M140" s="36"/>
      <c r="N140" s="36"/>
      <c r="O140" s="37"/>
      <c r="P140" s="37"/>
      <c r="Q140" s="37"/>
      <c r="R140" s="37"/>
    </row>
    <row r="141" spans="1:18" x14ac:dyDescent="0.5">
      <c r="A141" s="47" t="s">
        <v>390</v>
      </c>
      <c r="B141" s="39">
        <v>70</v>
      </c>
      <c r="C141" s="39">
        <v>27</v>
      </c>
      <c r="D141" s="39">
        <v>97</v>
      </c>
      <c r="E141" s="38">
        <v>3.89</v>
      </c>
      <c r="F141" s="38">
        <v>3.89</v>
      </c>
      <c r="G141" s="38">
        <v>1.5</v>
      </c>
      <c r="H141" s="38">
        <v>1.5</v>
      </c>
      <c r="I141" s="38">
        <v>2.69</v>
      </c>
      <c r="J141" s="38">
        <v>2.69</v>
      </c>
      <c r="K141" s="35"/>
      <c r="L141" s="36"/>
      <c r="M141" s="36"/>
      <c r="N141" s="36"/>
      <c r="O141" s="37"/>
      <c r="P141" s="37"/>
      <c r="Q141" s="37"/>
      <c r="R141" s="37"/>
    </row>
    <row r="142" spans="1:18" x14ac:dyDescent="0.5">
      <c r="A142" s="47" t="s">
        <v>389</v>
      </c>
      <c r="B142" s="39">
        <v>441</v>
      </c>
      <c r="C142" s="39"/>
      <c r="D142" s="39">
        <v>441</v>
      </c>
      <c r="E142" s="38">
        <v>24.5</v>
      </c>
      <c r="F142" s="38">
        <v>24.5</v>
      </c>
      <c r="G142" s="38"/>
      <c r="H142" s="38"/>
      <c r="I142" s="38">
        <v>12.25</v>
      </c>
      <c r="J142" s="38">
        <v>12.25</v>
      </c>
      <c r="K142" s="35"/>
      <c r="L142" s="36"/>
      <c r="M142" s="36"/>
      <c r="N142" s="36"/>
      <c r="O142" s="37"/>
      <c r="P142" s="37"/>
      <c r="Q142" s="37"/>
      <c r="R142" s="37"/>
    </row>
    <row r="143" spans="1:18" x14ac:dyDescent="0.5">
      <c r="A143" s="47" t="s">
        <v>388</v>
      </c>
      <c r="B143" s="39"/>
      <c r="C143" s="39">
        <v>645</v>
      </c>
      <c r="D143" s="39">
        <v>645</v>
      </c>
      <c r="E143" s="38"/>
      <c r="F143" s="38"/>
      <c r="G143" s="38">
        <v>35.83</v>
      </c>
      <c r="H143" s="38">
        <v>35.83</v>
      </c>
      <c r="I143" s="38">
        <v>17.920000000000002</v>
      </c>
      <c r="J143" s="38">
        <v>17.920000000000002</v>
      </c>
      <c r="K143" s="35"/>
      <c r="L143" s="36"/>
      <c r="M143" s="36"/>
      <c r="N143" s="36"/>
      <c r="O143" s="37"/>
      <c r="P143" s="37"/>
      <c r="Q143" s="37"/>
      <c r="R143" s="37"/>
    </row>
    <row r="144" spans="1:18" x14ac:dyDescent="0.5">
      <c r="A144" s="47" t="s">
        <v>387</v>
      </c>
      <c r="B144" s="39">
        <v>168</v>
      </c>
      <c r="C144" s="39"/>
      <c r="D144" s="39">
        <v>168</v>
      </c>
      <c r="E144" s="38">
        <v>9.33</v>
      </c>
      <c r="F144" s="38">
        <v>9.33</v>
      </c>
      <c r="G144" s="38"/>
      <c r="H144" s="38"/>
      <c r="I144" s="38">
        <v>4.67</v>
      </c>
      <c r="J144" s="38">
        <v>4.67</v>
      </c>
      <c r="K144" s="35"/>
      <c r="L144" s="36"/>
      <c r="M144" s="36"/>
      <c r="N144" s="36"/>
      <c r="O144" s="37"/>
      <c r="P144" s="37"/>
      <c r="Q144" s="37"/>
      <c r="R144" s="37"/>
    </row>
    <row r="145" spans="1:18" x14ac:dyDescent="0.5">
      <c r="A145" s="47" t="s">
        <v>386</v>
      </c>
      <c r="B145" s="39"/>
      <c r="C145" s="39">
        <v>165</v>
      </c>
      <c r="D145" s="39">
        <v>165</v>
      </c>
      <c r="E145" s="38"/>
      <c r="F145" s="38"/>
      <c r="G145" s="38">
        <v>9.17</v>
      </c>
      <c r="H145" s="38">
        <v>9.17</v>
      </c>
      <c r="I145" s="38">
        <v>4.58</v>
      </c>
      <c r="J145" s="38">
        <v>4.58</v>
      </c>
      <c r="K145" s="35"/>
      <c r="L145" s="36"/>
      <c r="M145" s="36"/>
      <c r="N145" s="36"/>
      <c r="O145" s="37"/>
      <c r="P145" s="37"/>
      <c r="Q145" s="37"/>
      <c r="R145" s="37"/>
    </row>
    <row r="146" spans="1:18" x14ac:dyDescent="0.5">
      <c r="A146" s="47" t="s">
        <v>385</v>
      </c>
      <c r="B146" s="39"/>
      <c r="C146" s="39">
        <v>55</v>
      </c>
      <c r="D146" s="39">
        <v>55</v>
      </c>
      <c r="E146" s="38"/>
      <c r="F146" s="38"/>
      <c r="G146" s="38">
        <v>3.06</v>
      </c>
      <c r="H146" s="38">
        <v>3.06</v>
      </c>
      <c r="I146" s="38">
        <v>1.53</v>
      </c>
      <c r="J146" s="38">
        <v>1.53</v>
      </c>
      <c r="K146" s="35"/>
      <c r="L146" s="36"/>
      <c r="M146" s="36"/>
      <c r="N146" s="36"/>
      <c r="O146" s="37"/>
      <c r="P146" s="37"/>
      <c r="Q146" s="37"/>
      <c r="R146" s="37"/>
    </row>
    <row r="147" spans="1:18" x14ac:dyDescent="0.5">
      <c r="A147" s="47" t="s">
        <v>384</v>
      </c>
      <c r="B147" s="39"/>
      <c r="C147" s="39">
        <v>165</v>
      </c>
      <c r="D147" s="39">
        <v>165</v>
      </c>
      <c r="E147" s="38"/>
      <c r="F147" s="38"/>
      <c r="G147" s="38">
        <v>9.17</v>
      </c>
      <c r="H147" s="38">
        <v>9.17</v>
      </c>
      <c r="I147" s="38">
        <v>4.58</v>
      </c>
      <c r="J147" s="38">
        <v>4.58</v>
      </c>
      <c r="K147" s="35"/>
      <c r="L147" s="36"/>
      <c r="M147" s="36"/>
      <c r="N147" s="36"/>
      <c r="O147" s="37"/>
      <c r="P147" s="37"/>
      <c r="Q147" s="37"/>
      <c r="R147" s="37"/>
    </row>
    <row r="148" spans="1:18" x14ac:dyDescent="0.5">
      <c r="A148" s="47" t="s">
        <v>383</v>
      </c>
      <c r="B148" s="39">
        <v>56</v>
      </c>
      <c r="C148" s="39"/>
      <c r="D148" s="39">
        <v>56</v>
      </c>
      <c r="E148" s="38">
        <v>3.11</v>
      </c>
      <c r="F148" s="38">
        <v>3.11</v>
      </c>
      <c r="G148" s="38"/>
      <c r="H148" s="38"/>
      <c r="I148" s="38">
        <v>1.56</v>
      </c>
      <c r="J148" s="38">
        <v>1.56</v>
      </c>
      <c r="K148" s="35"/>
      <c r="L148" s="36"/>
      <c r="M148" s="36"/>
      <c r="N148" s="36"/>
      <c r="O148" s="37"/>
      <c r="P148" s="37"/>
      <c r="Q148" s="37"/>
      <c r="R148" s="37"/>
    </row>
    <row r="149" spans="1:18" x14ac:dyDescent="0.5">
      <c r="A149" s="47" t="s">
        <v>382</v>
      </c>
      <c r="B149" s="39">
        <v>813</v>
      </c>
      <c r="C149" s="39">
        <v>186</v>
      </c>
      <c r="D149" s="39">
        <v>999</v>
      </c>
      <c r="E149" s="38">
        <v>45.17</v>
      </c>
      <c r="F149" s="38">
        <v>45.17</v>
      </c>
      <c r="G149" s="38">
        <v>10.33</v>
      </c>
      <c r="H149" s="38">
        <v>10.33</v>
      </c>
      <c r="I149" s="38">
        <v>27.75</v>
      </c>
      <c r="J149" s="38">
        <v>27.75</v>
      </c>
      <c r="K149" s="35"/>
      <c r="L149" s="36"/>
      <c r="M149" s="36"/>
      <c r="N149" s="36"/>
      <c r="O149" s="37"/>
      <c r="P149" s="37"/>
      <c r="Q149" s="37"/>
      <c r="R149" s="37"/>
    </row>
    <row r="150" spans="1:18" x14ac:dyDescent="0.5">
      <c r="A150" s="47" t="s">
        <v>381</v>
      </c>
      <c r="B150" s="39">
        <v>55</v>
      </c>
      <c r="C150" s="39"/>
      <c r="D150" s="39">
        <v>55</v>
      </c>
      <c r="E150" s="38">
        <v>3.06</v>
      </c>
      <c r="F150" s="38">
        <v>3.06</v>
      </c>
      <c r="G150" s="38"/>
      <c r="H150" s="38"/>
      <c r="I150" s="38">
        <v>1.53</v>
      </c>
      <c r="J150" s="38">
        <v>1.53</v>
      </c>
      <c r="K150" s="35"/>
      <c r="L150" s="36"/>
      <c r="M150" s="36"/>
      <c r="N150" s="36"/>
      <c r="O150" s="37"/>
      <c r="P150" s="37"/>
      <c r="Q150" s="37"/>
      <c r="R150" s="37"/>
    </row>
    <row r="151" spans="1:18" x14ac:dyDescent="0.5">
      <c r="A151" s="47" t="s">
        <v>380</v>
      </c>
      <c r="B151" s="39">
        <v>18</v>
      </c>
      <c r="C151" s="39"/>
      <c r="D151" s="39">
        <v>18</v>
      </c>
      <c r="E151" s="38">
        <v>1</v>
      </c>
      <c r="F151" s="38">
        <v>1</v>
      </c>
      <c r="G151" s="38"/>
      <c r="H151" s="38"/>
      <c r="I151" s="38">
        <v>0.5</v>
      </c>
      <c r="J151" s="38">
        <v>0.5</v>
      </c>
      <c r="K151" s="35"/>
      <c r="L151" s="36"/>
      <c r="M151" s="36"/>
      <c r="N151" s="36"/>
      <c r="O151" s="37"/>
      <c r="P151" s="37"/>
      <c r="Q151" s="37"/>
      <c r="R151" s="37"/>
    </row>
    <row r="152" spans="1:18" x14ac:dyDescent="0.5">
      <c r="A152" s="47" t="s">
        <v>379</v>
      </c>
      <c r="B152" s="39">
        <v>9</v>
      </c>
      <c r="C152" s="39"/>
      <c r="D152" s="39">
        <v>9</v>
      </c>
      <c r="E152" s="38">
        <v>0.5</v>
      </c>
      <c r="F152" s="38">
        <v>0.5</v>
      </c>
      <c r="G152" s="38"/>
      <c r="H152" s="38"/>
      <c r="I152" s="38">
        <v>0.25</v>
      </c>
      <c r="J152" s="38">
        <v>0.25</v>
      </c>
      <c r="K152" s="35"/>
      <c r="L152" s="36"/>
      <c r="M152" s="36"/>
      <c r="N152" s="36"/>
      <c r="O152" s="37"/>
      <c r="P152" s="37"/>
      <c r="Q152" s="37"/>
      <c r="R152" s="37"/>
    </row>
    <row r="153" spans="1:18" x14ac:dyDescent="0.5">
      <c r="A153" s="47" t="s">
        <v>378</v>
      </c>
      <c r="B153" s="39"/>
      <c r="C153" s="39">
        <v>27</v>
      </c>
      <c r="D153" s="39">
        <v>27</v>
      </c>
      <c r="E153" s="38"/>
      <c r="F153" s="38"/>
      <c r="G153" s="38">
        <v>1.5</v>
      </c>
      <c r="H153" s="38">
        <v>1.5</v>
      </c>
      <c r="I153" s="38">
        <v>0.75</v>
      </c>
      <c r="J153" s="38">
        <v>0.75</v>
      </c>
      <c r="K153" s="35"/>
      <c r="L153" s="36"/>
      <c r="M153" s="36"/>
      <c r="N153" s="36"/>
      <c r="O153" s="37"/>
      <c r="P153" s="37"/>
      <c r="Q153" s="37"/>
      <c r="R153" s="37"/>
    </row>
    <row r="154" spans="1:18" x14ac:dyDescent="0.5">
      <c r="A154" s="47" t="s">
        <v>377</v>
      </c>
      <c r="B154" s="39">
        <v>54</v>
      </c>
      <c r="C154" s="39"/>
      <c r="D154" s="39">
        <v>54</v>
      </c>
      <c r="E154" s="38">
        <v>3</v>
      </c>
      <c r="F154" s="38">
        <v>3</v>
      </c>
      <c r="G154" s="38"/>
      <c r="H154" s="38"/>
      <c r="I154" s="38">
        <v>1.5</v>
      </c>
      <c r="J154" s="38">
        <v>1.5</v>
      </c>
      <c r="K154" s="35"/>
      <c r="L154" s="36"/>
      <c r="M154" s="36"/>
      <c r="N154" s="36"/>
      <c r="O154" s="37"/>
      <c r="P154" s="37"/>
      <c r="Q154" s="37"/>
      <c r="R154" s="37"/>
    </row>
    <row r="155" spans="1:18" x14ac:dyDescent="0.5">
      <c r="A155" s="47" t="s">
        <v>376</v>
      </c>
      <c r="B155" s="39">
        <v>84</v>
      </c>
      <c r="C155" s="39"/>
      <c r="D155" s="39">
        <v>84</v>
      </c>
      <c r="E155" s="38">
        <v>4.67</v>
      </c>
      <c r="F155" s="38">
        <v>4.67</v>
      </c>
      <c r="G155" s="38"/>
      <c r="H155" s="38"/>
      <c r="I155" s="38">
        <v>2.33</v>
      </c>
      <c r="J155" s="38">
        <v>2.33</v>
      </c>
      <c r="K155" s="35"/>
      <c r="L155" s="36"/>
      <c r="M155" s="36"/>
      <c r="N155" s="36"/>
      <c r="O155" s="37"/>
      <c r="P155" s="37"/>
      <c r="Q155" s="37"/>
      <c r="R155" s="37"/>
    </row>
    <row r="156" spans="1:18" x14ac:dyDescent="0.5">
      <c r="A156" s="47" t="s">
        <v>375</v>
      </c>
      <c r="B156" s="39">
        <v>171</v>
      </c>
      <c r="C156" s="39">
        <v>585</v>
      </c>
      <c r="D156" s="39">
        <v>756</v>
      </c>
      <c r="E156" s="38">
        <v>9.5</v>
      </c>
      <c r="F156" s="38">
        <v>9.5</v>
      </c>
      <c r="G156" s="38">
        <v>32.5</v>
      </c>
      <c r="H156" s="38">
        <v>32.5</v>
      </c>
      <c r="I156" s="38">
        <v>21</v>
      </c>
      <c r="J156" s="38">
        <v>21</v>
      </c>
      <c r="K156" s="35"/>
      <c r="L156" s="36"/>
      <c r="M156" s="36"/>
      <c r="N156" s="36"/>
      <c r="O156" s="37"/>
      <c r="P156" s="37"/>
      <c r="Q156" s="37"/>
      <c r="R156" s="37"/>
    </row>
    <row r="157" spans="1:18" x14ac:dyDescent="0.5">
      <c r="A157" s="47" t="s">
        <v>374</v>
      </c>
      <c r="B157" s="39">
        <v>75</v>
      </c>
      <c r="C157" s="39"/>
      <c r="D157" s="39">
        <v>75</v>
      </c>
      <c r="E157" s="38">
        <v>4.17</v>
      </c>
      <c r="F157" s="38">
        <v>4.17</v>
      </c>
      <c r="G157" s="38"/>
      <c r="H157" s="38"/>
      <c r="I157" s="38">
        <v>2.08</v>
      </c>
      <c r="J157" s="38">
        <v>2.08</v>
      </c>
      <c r="K157" s="35"/>
      <c r="L157" s="36"/>
      <c r="M157" s="36"/>
      <c r="N157" s="36"/>
      <c r="O157" s="37"/>
      <c r="P157" s="37"/>
      <c r="Q157" s="37"/>
      <c r="R157" s="37"/>
    </row>
    <row r="158" spans="1:18" x14ac:dyDescent="0.5">
      <c r="A158" s="47" t="s">
        <v>373</v>
      </c>
      <c r="B158" s="39"/>
      <c r="C158" s="39">
        <v>75</v>
      </c>
      <c r="D158" s="39">
        <v>75</v>
      </c>
      <c r="E158" s="38"/>
      <c r="F158" s="38"/>
      <c r="G158" s="38">
        <v>4.17</v>
      </c>
      <c r="H158" s="38">
        <v>4.17</v>
      </c>
      <c r="I158" s="38">
        <v>2.08</v>
      </c>
      <c r="J158" s="38">
        <v>2.08</v>
      </c>
      <c r="K158" s="35"/>
      <c r="L158" s="36"/>
      <c r="M158" s="36"/>
      <c r="N158" s="36"/>
      <c r="O158" s="37"/>
      <c r="P158" s="37"/>
      <c r="Q158" s="37"/>
      <c r="R158" s="37"/>
    </row>
    <row r="159" spans="1:18" x14ac:dyDescent="0.5">
      <c r="A159" s="47" t="s">
        <v>372</v>
      </c>
      <c r="B159" s="39">
        <v>26</v>
      </c>
      <c r="C159" s="39"/>
      <c r="D159" s="39">
        <v>26</v>
      </c>
      <c r="E159" s="38">
        <v>1.44</v>
      </c>
      <c r="F159" s="38">
        <v>1.44</v>
      </c>
      <c r="G159" s="38"/>
      <c r="H159" s="38"/>
      <c r="I159" s="38">
        <v>0.72</v>
      </c>
      <c r="J159" s="38">
        <v>0.72</v>
      </c>
      <c r="K159" s="35"/>
      <c r="L159" s="36"/>
      <c r="M159" s="36"/>
      <c r="N159" s="36"/>
      <c r="O159" s="37"/>
      <c r="P159" s="37"/>
      <c r="Q159" s="37"/>
      <c r="R159" s="37"/>
    </row>
    <row r="160" spans="1:18" x14ac:dyDescent="0.5">
      <c r="A160" s="47" t="s">
        <v>371</v>
      </c>
      <c r="B160" s="39">
        <v>21</v>
      </c>
      <c r="C160" s="39"/>
      <c r="D160" s="39">
        <v>21</v>
      </c>
      <c r="E160" s="38">
        <v>1.17</v>
      </c>
      <c r="F160" s="38">
        <v>1.17</v>
      </c>
      <c r="G160" s="38"/>
      <c r="H160" s="38"/>
      <c r="I160" s="38">
        <v>0.57999999999999996</v>
      </c>
      <c r="J160" s="38">
        <v>0.57999999999999996</v>
      </c>
      <c r="K160" s="35"/>
      <c r="L160" s="36"/>
      <c r="M160" s="36"/>
      <c r="N160" s="36"/>
      <c r="O160" s="37"/>
      <c r="P160" s="37"/>
      <c r="Q160" s="37"/>
      <c r="R160" s="37"/>
    </row>
    <row r="161" spans="1:18" x14ac:dyDescent="0.5">
      <c r="A161" s="47" t="s">
        <v>370</v>
      </c>
      <c r="B161" s="39"/>
      <c r="C161" s="39">
        <v>21</v>
      </c>
      <c r="D161" s="39">
        <v>21</v>
      </c>
      <c r="E161" s="38"/>
      <c r="F161" s="38"/>
      <c r="G161" s="38">
        <v>1.17</v>
      </c>
      <c r="H161" s="38">
        <v>1.17</v>
      </c>
      <c r="I161" s="38">
        <v>0.57999999999999996</v>
      </c>
      <c r="J161" s="38">
        <v>0.57999999999999996</v>
      </c>
      <c r="K161" s="35"/>
      <c r="L161" s="36"/>
      <c r="M161" s="36"/>
      <c r="N161" s="36"/>
      <c r="O161" s="37"/>
      <c r="P161" s="37"/>
      <c r="Q161" s="37"/>
      <c r="R161" s="37"/>
    </row>
    <row r="162" spans="1:18" x14ac:dyDescent="0.5">
      <c r="A162" s="47" t="s">
        <v>369</v>
      </c>
      <c r="B162" s="39"/>
      <c r="C162" s="39">
        <v>15</v>
      </c>
      <c r="D162" s="39">
        <v>15</v>
      </c>
      <c r="E162" s="38"/>
      <c r="F162" s="38"/>
      <c r="G162" s="38">
        <v>0.83</v>
      </c>
      <c r="H162" s="38">
        <v>0.83</v>
      </c>
      <c r="I162" s="38">
        <v>0.42</v>
      </c>
      <c r="J162" s="38">
        <v>0.42</v>
      </c>
      <c r="K162" s="35"/>
      <c r="L162" s="36"/>
      <c r="M162" s="36"/>
      <c r="N162" s="36"/>
      <c r="O162" s="37"/>
      <c r="P162" s="37"/>
      <c r="Q162" s="37"/>
      <c r="R162" s="37"/>
    </row>
    <row r="163" spans="1:18" x14ac:dyDescent="0.5">
      <c r="A163" s="47" t="s">
        <v>368</v>
      </c>
      <c r="B163" s="39">
        <v>6</v>
      </c>
      <c r="C163" s="39">
        <v>18</v>
      </c>
      <c r="D163" s="39">
        <v>24</v>
      </c>
      <c r="E163" s="38">
        <v>0.33</v>
      </c>
      <c r="F163" s="38">
        <v>0.33</v>
      </c>
      <c r="G163" s="38">
        <v>1</v>
      </c>
      <c r="H163" s="38">
        <v>1</v>
      </c>
      <c r="I163" s="38">
        <v>0.67</v>
      </c>
      <c r="J163" s="38">
        <v>0.67</v>
      </c>
      <c r="K163" s="35"/>
      <c r="L163" s="36"/>
      <c r="M163" s="36"/>
      <c r="N163" s="36"/>
      <c r="O163" s="37"/>
      <c r="P163" s="37"/>
      <c r="Q163" s="37"/>
      <c r="R163" s="37"/>
    </row>
    <row r="164" spans="1:18" x14ac:dyDescent="0.5">
      <c r="A164" s="47" t="s">
        <v>367</v>
      </c>
      <c r="B164" s="39">
        <v>21</v>
      </c>
      <c r="C164" s="39"/>
      <c r="D164" s="39">
        <v>21</v>
      </c>
      <c r="E164" s="38">
        <v>1.17</v>
      </c>
      <c r="F164" s="38">
        <v>1.17</v>
      </c>
      <c r="G164" s="38"/>
      <c r="H164" s="38"/>
      <c r="I164" s="38">
        <v>0.57999999999999996</v>
      </c>
      <c r="J164" s="38">
        <v>0.57999999999999996</v>
      </c>
      <c r="K164" s="35"/>
      <c r="L164" s="36"/>
      <c r="M164" s="36"/>
      <c r="N164" s="36"/>
      <c r="O164" s="37"/>
      <c r="P164" s="37"/>
      <c r="Q164" s="37"/>
      <c r="R164" s="37"/>
    </row>
    <row r="165" spans="1:18" x14ac:dyDescent="0.5">
      <c r="A165" s="47" t="s">
        <v>366</v>
      </c>
      <c r="B165" s="39"/>
      <c r="C165" s="39">
        <v>30</v>
      </c>
      <c r="D165" s="39">
        <v>30</v>
      </c>
      <c r="E165" s="38"/>
      <c r="F165" s="38"/>
      <c r="G165" s="38">
        <v>1.67</v>
      </c>
      <c r="H165" s="38">
        <v>1.67</v>
      </c>
      <c r="I165" s="38">
        <v>0.83</v>
      </c>
      <c r="J165" s="38">
        <v>0.83</v>
      </c>
      <c r="K165" s="35"/>
      <c r="L165" s="36"/>
      <c r="M165" s="36"/>
      <c r="N165" s="36"/>
      <c r="O165" s="37"/>
      <c r="P165" s="37"/>
      <c r="Q165" s="37"/>
      <c r="R165" s="37"/>
    </row>
    <row r="166" spans="1:18" x14ac:dyDescent="0.5">
      <c r="A166" s="47" t="s">
        <v>365</v>
      </c>
      <c r="B166" s="39">
        <v>12</v>
      </c>
      <c r="C166" s="39"/>
      <c r="D166" s="39">
        <v>12</v>
      </c>
      <c r="E166" s="38">
        <v>0.67</v>
      </c>
      <c r="F166" s="38">
        <v>0.67</v>
      </c>
      <c r="G166" s="38"/>
      <c r="H166" s="38"/>
      <c r="I166" s="38">
        <v>0.33</v>
      </c>
      <c r="J166" s="38">
        <v>0.33</v>
      </c>
      <c r="K166" s="35"/>
      <c r="L166" s="36"/>
      <c r="M166" s="36"/>
      <c r="N166" s="36"/>
      <c r="O166" s="37"/>
      <c r="P166" s="37"/>
      <c r="Q166" s="37"/>
      <c r="R166" s="37"/>
    </row>
    <row r="167" spans="1:18" x14ac:dyDescent="0.5">
      <c r="A167" s="47" t="s">
        <v>364</v>
      </c>
      <c r="B167" s="39"/>
      <c r="C167" s="39">
        <v>15</v>
      </c>
      <c r="D167" s="39">
        <v>15</v>
      </c>
      <c r="E167" s="38"/>
      <c r="F167" s="38"/>
      <c r="G167" s="38">
        <v>0.83</v>
      </c>
      <c r="H167" s="38">
        <v>0.83</v>
      </c>
      <c r="I167" s="38">
        <v>0.42</v>
      </c>
      <c r="J167" s="38">
        <v>0.42</v>
      </c>
      <c r="K167" s="35"/>
      <c r="L167" s="36"/>
      <c r="M167" s="36"/>
      <c r="N167" s="36"/>
      <c r="O167" s="37"/>
      <c r="P167" s="37"/>
      <c r="Q167" s="37"/>
      <c r="R167" s="37"/>
    </row>
    <row r="168" spans="1:18" x14ac:dyDescent="0.5">
      <c r="A168" s="47" t="s">
        <v>363</v>
      </c>
      <c r="B168" s="39">
        <v>78</v>
      </c>
      <c r="C168" s="39"/>
      <c r="D168" s="39">
        <v>78</v>
      </c>
      <c r="E168" s="38">
        <v>4.33</v>
      </c>
      <c r="F168" s="38">
        <v>4.33</v>
      </c>
      <c r="G168" s="38"/>
      <c r="H168" s="38"/>
      <c r="I168" s="38">
        <v>2.17</v>
      </c>
      <c r="J168" s="38">
        <v>2.17</v>
      </c>
      <c r="K168" s="35"/>
      <c r="L168" s="36"/>
      <c r="M168" s="36"/>
      <c r="N168" s="36"/>
      <c r="O168" s="37"/>
      <c r="P168" s="37"/>
      <c r="Q168" s="37"/>
      <c r="R168" s="37"/>
    </row>
    <row r="169" spans="1:18" x14ac:dyDescent="0.5">
      <c r="A169" s="47" t="s">
        <v>362</v>
      </c>
      <c r="B169" s="39"/>
      <c r="C169" s="39">
        <v>30</v>
      </c>
      <c r="D169" s="39">
        <v>30</v>
      </c>
      <c r="E169" s="38"/>
      <c r="F169" s="38"/>
      <c r="G169" s="38">
        <v>1.67</v>
      </c>
      <c r="H169" s="38">
        <v>1.67</v>
      </c>
      <c r="I169" s="38">
        <v>0.83</v>
      </c>
      <c r="J169" s="38">
        <v>0.83</v>
      </c>
      <c r="K169" s="35"/>
      <c r="L169" s="36"/>
      <c r="M169" s="36"/>
      <c r="N169" s="36"/>
      <c r="O169" s="37"/>
      <c r="P169" s="37"/>
      <c r="Q169" s="37"/>
      <c r="R169" s="37"/>
    </row>
    <row r="170" spans="1:18" x14ac:dyDescent="0.5">
      <c r="A170" s="47" t="s">
        <v>361</v>
      </c>
      <c r="B170" s="39">
        <v>6</v>
      </c>
      <c r="C170" s="39"/>
      <c r="D170" s="39">
        <v>6</v>
      </c>
      <c r="E170" s="38">
        <v>0.33</v>
      </c>
      <c r="F170" s="38">
        <v>0.33</v>
      </c>
      <c r="G170" s="38"/>
      <c r="H170" s="38"/>
      <c r="I170" s="38">
        <v>0.17</v>
      </c>
      <c r="J170" s="38">
        <v>0.17</v>
      </c>
      <c r="K170" s="35"/>
      <c r="L170" s="36"/>
      <c r="M170" s="36"/>
      <c r="N170" s="36"/>
      <c r="O170" s="37"/>
      <c r="P170" s="37"/>
      <c r="Q170" s="37"/>
      <c r="R170" s="37"/>
    </row>
    <row r="171" spans="1:18" x14ac:dyDescent="0.5">
      <c r="A171" s="47" t="s">
        <v>360</v>
      </c>
      <c r="B171" s="39">
        <v>21</v>
      </c>
      <c r="C171" s="39"/>
      <c r="D171" s="39">
        <v>21</v>
      </c>
      <c r="E171" s="38">
        <v>1.17</v>
      </c>
      <c r="F171" s="38">
        <v>1.17</v>
      </c>
      <c r="G171" s="38"/>
      <c r="H171" s="38"/>
      <c r="I171" s="38">
        <v>0.57999999999999996</v>
      </c>
      <c r="J171" s="38">
        <v>0.57999999999999996</v>
      </c>
      <c r="K171" s="35"/>
      <c r="L171" s="36"/>
      <c r="M171" s="36"/>
      <c r="N171" s="36"/>
      <c r="O171" s="37"/>
      <c r="P171" s="37"/>
      <c r="Q171" s="37"/>
      <c r="R171" s="37"/>
    </row>
    <row r="172" spans="1:18" x14ac:dyDescent="0.5">
      <c r="A172" s="47" t="s">
        <v>359</v>
      </c>
      <c r="B172" s="39">
        <v>78</v>
      </c>
      <c r="C172" s="39"/>
      <c r="D172" s="39">
        <v>78</v>
      </c>
      <c r="E172" s="38">
        <v>4.33</v>
      </c>
      <c r="F172" s="38">
        <v>4.33</v>
      </c>
      <c r="G172" s="38"/>
      <c r="H172" s="38"/>
      <c r="I172" s="38">
        <v>2.17</v>
      </c>
      <c r="J172" s="38">
        <v>2.17</v>
      </c>
      <c r="K172" s="35"/>
      <c r="L172" s="36"/>
      <c r="M172" s="36"/>
      <c r="N172" s="36"/>
      <c r="O172" s="37"/>
      <c r="P172" s="37"/>
      <c r="Q172" s="37"/>
      <c r="R172" s="37"/>
    </row>
    <row r="173" spans="1:18" x14ac:dyDescent="0.5">
      <c r="A173" s="47" t="s">
        <v>358</v>
      </c>
      <c r="B173" s="39">
        <v>36</v>
      </c>
      <c r="C173" s="39">
        <v>30</v>
      </c>
      <c r="D173" s="39">
        <v>66</v>
      </c>
      <c r="E173" s="38">
        <v>2</v>
      </c>
      <c r="F173" s="38">
        <v>2</v>
      </c>
      <c r="G173" s="38">
        <v>1.67</v>
      </c>
      <c r="H173" s="38">
        <v>1.67</v>
      </c>
      <c r="I173" s="38">
        <v>1.83</v>
      </c>
      <c r="J173" s="38">
        <v>1.83</v>
      </c>
      <c r="K173" s="35"/>
      <c r="L173" s="36"/>
      <c r="M173" s="36"/>
      <c r="N173" s="36"/>
      <c r="O173" s="37"/>
      <c r="P173" s="37"/>
      <c r="Q173" s="37"/>
      <c r="R173" s="37"/>
    </row>
    <row r="174" spans="1:18" x14ac:dyDescent="0.5">
      <c r="A174" s="47" t="s">
        <v>357</v>
      </c>
      <c r="B174" s="39">
        <v>18</v>
      </c>
      <c r="C174" s="39"/>
      <c r="D174" s="39">
        <v>18</v>
      </c>
      <c r="E174" s="38">
        <v>1</v>
      </c>
      <c r="F174" s="38">
        <v>1</v>
      </c>
      <c r="G174" s="38"/>
      <c r="H174" s="38"/>
      <c r="I174" s="38">
        <v>0.5</v>
      </c>
      <c r="J174" s="38">
        <v>0.5</v>
      </c>
      <c r="K174" s="35"/>
      <c r="L174" s="36"/>
      <c r="M174" s="36"/>
      <c r="N174" s="36"/>
      <c r="O174" s="37"/>
      <c r="P174" s="37"/>
      <c r="Q174" s="37"/>
      <c r="R174" s="37"/>
    </row>
    <row r="175" spans="1:18" x14ac:dyDescent="0.5">
      <c r="A175" s="47" t="s">
        <v>356</v>
      </c>
      <c r="B175" s="39"/>
      <c r="C175" s="39">
        <v>27</v>
      </c>
      <c r="D175" s="39">
        <v>27</v>
      </c>
      <c r="E175" s="38"/>
      <c r="F175" s="38"/>
      <c r="G175" s="38">
        <v>1.5</v>
      </c>
      <c r="H175" s="38">
        <v>1.5</v>
      </c>
      <c r="I175" s="38">
        <v>0.75</v>
      </c>
      <c r="J175" s="38">
        <v>0.75</v>
      </c>
      <c r="K175" s="35"/>
      <c r="L175" s="36"/>
      <c r="M175" s="36"/>
      <c r="N175" s="36"/>
      <c r="O175" s="37"/>
      <c r="P175" s="37"/>
      <c r="Q175" s="37"/>
      <c r="R175" s="37"/>
    </row>
    <row r="176" spans="1:18" x14ac:dyDescent="0.5">
      <c r="A176" s="47" t="s">
        <v>355</v>
      </c>
      <c r="B176" s="39"/>
      <c r="C176" s="39">
        <v>9</v>
      </c>
      <c r="D176" s="39">
        <v>9</v>
      </c>
      <c r="E176" s="38"/>
      <c r="F176" s="38"/>
      <c r="G176" s="38">
        <v>0.5</v>
      </c>
      <c r="H176" s="38">
        <v>0.5</v>
      </c>
      <c r="I176" s="38">
        <v>0.25</v>
      </c>
      <c r="J176" s="38">
        <v>0.25</v>
      </c>
      <c r="K176" s="35"/>
      <c r="L176" s="36"/>
      <c r="M176" s="36"/>
      <c r="N176" s="36"/>
      <c r="O176" s="37"/>
      <c r="P176" s="37"/>
      <c r="Q176" s="37"/>
      <c r="R176" s="37"/>
    </row>
    <row r="177" spans="1:18" x14ac:dyDescent="0.5">
      <c r="A177" s="47" t="s">
        <v>354</v>
      </c>
      <c r="B177" s="39">
        <v>30</v>
      </c>
      <c r="C177" s="39"/>
      <c r="D177" s="39">
        <v>30</v>
      </c>
      <c r="E177" s="38">
        <v>1.67</v>
      </c>
      <c r="F177" s="38">
        <v>1.67</v>
      </c>
      <c r="G177" s="38"/>
      <c r="H177" s="38"/>
      <c r="I177" s="38">
        <v>0.83</v>
      </c>
      <c r="J177" s="38">
        <v>0.83</v>
      </c>
      <c r="K177" s="35"/>
      <c r="L177" s="36"/>
      <c r="M177" s="36"/>
      <c r="N177" s="36"/>
      <c r="O177" s="37"/>
      <c r="P177" s="37"/>
      <c r="Q177" s="37"/>
      <c r="R177" s="37"/>
    </row>
    <row r="178" spans="1:18" x14ac:dyDescent="0.5">
      <c r="A178" s="47" t="s">
        <v>353</v>
      </c>
      <c r="B178" s="39">
        <v>9</v>
      </c>
      <c r="C178" s="39"/>
      <c r="D178" s="39">
        <v>9</v>
      </c>
      <c r="E178" s="38">
        <v>0.5</v>
      </c>
      <c r="F178" s="38">
        <v>0.5</v>
      </c>
      <c r="G178" s="38"/>
      <c r="H178" s="38"/>
      <c r="I178" s="38">
        <v>0.25</v>
      </c>
      <c r="J178" s="38">
        <v>0.25</v>
      </c>
      <c r="K178" s="35"/>
      <c r="L178" s="36"/>
      <c r="M178" s="36"/>
      <c r="N178" s="36"/>
      <c r="O178" s="37"/>
      <c r="P178" s="37"/>
      <c r="Q178" s="37"/>
      <c r="R178" s="37"/>
    </row>
    <row r="179" spans="1:18" x14ac:dyDescent="0.5">
      <c r="A179" s="47" t="s">
        <v>352</v>
      </c>
      <c r="B179" s="39"/>
      <c r="C179" s="39">
        <v>75</v>
      </c>
      <c r="D179" s="39">
        <v>75</v>
      </c>
      <c r="E179" s="38"/>
      <c r="F179" s="38"/>
      <c r="G179" s="38">
        <v>4.17</v>
      </c>
      <c r="H179" s="38">
        <v>4.17</v>
      </c>
      <c r="I179" s="38">
        <v>2.08</v>
      </c>
      <c r="J179" s="38">
        <v>2.08</v>
      </c>
      <c r="K179" s="35"/>
      <c r="L179" s="36"/>
      <c r="M179" s="36"/>
      <c r="N179" s="36"/>
      <c r="O179" s="37"/>
      <c r="P179" s="37"/>
      <c r="Q179" s="37"/>
      <c r="R179" s="37"/>
    </row>
    <row r="180" spans="1:18" x14ac:dyDescent="0.5">
      <c r="A180" s="47" t="s">
        <v>351</v>
      </c>
      <c r="B180" s="39">
        <v>15</v>
      </c>
      <c r="C180" s="39"/>
      <c r="D180" s="39">
        <v>15</v>
      </c>
      <c r="E180" s="38">
        <v>0.83</v>
      </c>
      <c r="F180" s="38">
        <v>0.83</v>
      </c>
      <c r="G180" s="38"/>
      <c r="H180" s="38"/>
      <c r="I180" s="38">
        <v>0.42</v>
      </c>
      <c r="J180" s="38">
        <v>0.42</v>
      </c>
      <c r="K180" s="35"/>
      <c r="L180" s="36"/>
      <c r="M180" s="36"/>
      <c r="N180" s="36"/>
      <c r="O180" s="37"/>
      <c r="P180" s="37"/>
      <c r="Q180" s="37"/>
      <c r="R180" s="37"/>
    </row>
    <row r="181" spans="1:18" x14ac:dyDescent="0.5">
      <c r="A181" s="47" t="s">
        <v>350</v>
      </c>
      <c r="B181" s="39"/>
      <c r="C181" s="39">
        <v>15</v>
      </c>
      <c r="D181" s="39">
        <v>15</v>
      </c>
      <c r="E181" s="38"/>
      <c r="F181" s="38"/>
      <c r="G181" s="38">
        <v>0.83</v>
      </c>
      <c r="H181" s="38">
        <v>0.83</v>
      </c>
      <c r="I181" s="38">
        <v>0.42</v>
      </c>
      <c r="J181" s="38">
        <v>0.42</v>
      </c>
      <c r="K181" s="35"/>
      <c r="L181" s="36"/>
      <c r="M181" s="36"/>
      <c r="N181" s="36"/>
      <c r="O181" s="37"/>
      <c r="P181" s="37"/>
      <c r="Q181" s="37"/>
      <c r="R181" s="37"/>
    </row>
    <row r="182" spans="1:18" x14ac:dyDescent="0.5">
      <c r="A182" s="47" t="s">
        <v>349</v>
      </c>
      <c r="B182" s="39">
        <v>30</v>
      </c>
      <c r="C182" s="39"/>
      <c r="D182" s="39">
        <v>30</v>
      </c>
      <c r="E182" s="38">
        <v>1.67</v>
      </c>
      <c r="F182" s="38">
        <v>1.67</v>
      </c>
      <c r="G182" s="38"/>
      <c r="H182" s="38"/>
      <c r="I182" s="38">
        <v>0.83</v>
      </c>
      <c r="J182" s="38">
        <v>0.83</v>
      </c>
      <c r="K182" s="35"/>
      <c r="L182" s="36"/>
      <c r="M182" s="36"/>
      <c r="N182" s="36"/>
      <c r="O182" s="37"/>
      <c r="P182" s="37"/>
      <c r="Q182" s="37"/>
      <c r="R182" s="37"/>
    </row>
    <row r="183" spans="1:18" x14ac:dyDescent="0.5">
      <c r="A183" s="47" t="s">
        <v>348</v>
      </c>
      <c r="B183" s="39"/>
      <c r="C183" s="39">
        <v>21</v>
      </c>
      <c r="D183" s="39">
        <v>21</v>
      </c>
      <c r="E183" s="38"/>
      <c r="F183" s="38"/>
      <c r="G183" s="38">
        <v>1.17</v>
      </c>
      <c r="H183" s="38">
        <v>1.17</v>
      </c>
      <c r="I183" s="38">
        <v>0.57999999999999996</v>
      </c>
      <c r="J183" s="38">
        <v>0.57999999999999996</v>
      </c>
      <c r="K183" s="35"/>
      <c r="L183" s="36"/>
      <c r="M183" s="36"/>
      <c r="N183" s="36"/>
      <c r="O183" s="37"/>
      <c r="P183" s="37"/>
      <c r="Q183" s="37"/>
      <c r="R183" s="37"/>
    </row>
    <row r="184" spans="1:18" x14ac:dyDescent="0.5">
      <c r="A184" s="47" t="s">
        <v>347</v>
      </c>
      <c r="B184" s="39"/>
      <c r="C184" s="39">
        <v>23</v>
      </c>
      <c r="D184" s="39">
        <v>23</v>
      </c>
      <c r="E184" s="38"/>
      <c r="F184" s="38"/>
      <c r="G184" s="38">
        <v>1.28</v>
      </c>
      <c r="H184" s="38">
        <v>1.28</v>
      </c>
      <c r="I184" s="38">
        <v>0.64</v>
      </c>
      <c r="J184" s="38">
        <v>0.64</v>
      </c>
      <c r="K184" s="35"/>
      <c r="L184" s="36"/>
      <c r="M184" s="36"/>
      <c r="N184" s="36"/>
      <c r="O184" s="37"/>
      <c r="P184" s="37"/>
      <c r="Q184" s="37"/>
      <c r="R184" s="37"/>
    </row>
    <row r="185" spans="1:18" x14ac:dyDescent="0.5">
      <c r="A185" s="47" t="s">
        <v>187</v>
      </c>
      <c r="B185" s="39">
        <v>36</v>
      </c>
      <c r="C185" s="39">
        <v>18</v>
      </c>
      <c r="D185" s="39">
        <v>54</v>
      </c>
      <c r="E185" s="38">
        <v>2</v>
      </c>
      <c r="F185" s="38">
        <v>2</v>
      </c>
      <c r="G185" s="38">
        <v>1</v>
      </c>
      <c r="H185" s="38">
        <v>1</v>
      </c>
      <c r="I185" s="38">
        <v>1.5</v>
      </c>
      <c r="J185" s="38">
        <v>1.5</v>
      </c>
      <c r="K185" s="35"/>
      <c r="L185" s="36"/>
      <c r="M185" s="36"/>
      <c r="N185" s="36"/>
      <c r="O185" s="37"/>
      <c r="P185" s="37"/>
      <c r="Q185" s="37"/>
      <c r="R185" s="37"/>
    </row>
    <row r="186" spans="1:18" x14ac:dyDescent="0.5">
      <c r="A186" s="47" t="s">
        <v>200</v>
      </c>
      <c r="B186" s="39">
        <v>162</v>
      </c>
      <c r="C186" s="39"/>
      <c r="D186" s="39">
        <v>162</v>
      </c>
      <c r="E186" s="38">
        <v>9</v>
      </c>
      <c r="F186" s="38">
        <v>9</v>
      </c>
      <c r="G186" s="38"/>
      <c r="H186" s="38"/>
      <c r="I186" s="38">
        <v>4.5</v>
      </c>
      <c r="J186" s="38">
        <v>4.5</v>
      </c>
      <c r="K186" s="35"/>
      <c r="L186" s="36"/>
      <c r="M186" s="36"/>
      <c r="N186" s="36"/>
      <c r="O186" s="37"/>
      <c r="P186" s="37"/>
      <c r="Q186" s="37"/>
      <c r="R186" s="37"/>
    </row>
    <row r="187" spans="1:18" x14ac:dyDescent="0.5">
      <c r="A187" s="64" t="s">
        <v>346</v>
      </c>
      <c r="B187" s="55">
        <v>2613</v>
      </c>
      <c r="C187" s="55">
        <v>2397</v>
      </c>
      <c r="D187" s="55">
        <v>5010</v>
      </c>
      <c r="E187" s="51">
        <v>145.16999999999999</v>
      </c>
      <c r="F187" s="51">
        <v>145.16999999999999</v>
      </c>
      <c r="G187" s="51">
        <v>133.15</v>
      </c>
      <c r="H187" s="51">
        <v>133.15</v>
      </c>
      <c r="I187" s="51">
        <v>139.18</v>
      </c>
      <c r="J187" s="51">
        <v>139.18</v>
      </c>
      <c r="K187" s="52"/>
      <c r="L187" s="53"/>
      <c r="M187" s="53"/>
      <c r="N187" s="53"/>
      <c r="O187" s="54"/>
      <c r="P187" s="54"/>
      <c r="Q187" s="54"/>
      <c r="R187" s="54"/>
    </row>
    <row r="188" spans="1:18" x14ac:dyDescent="0.5">
      <c r="A188" s="47" t="s">
        <v>345</v>
      </c>
      <c r="B188" s="39">
        <v>393</v>
      </c>
      <c r="C188" s="39"/>
      <c r="D188" s="39">
        <v>393</v>
      </c>
      <c r="E188" s="38">
        <v>21.83</v>
      </c>
      <c r="F188" s="38">
        <v>21.83</v>
      </c>
      <c r="G188" s="38"/>
      <c r="H188" s="38"/>
      <c r="I188" s="38">
        <v>10.92</v>
      </c>
      <c r="J188" s="38">
        <v>10.92</v>
      </c>
      <c r="K188" s="35"/>
      <c r="L188" s="36"/>
      <c r="M188" s="36"/>
      <c r="N188" s="36"/>
      <c r="O188" s="37"/>
      <c r="P188" s="37"/>
      <c r="Q188" s="37"/>
      <c r="R188" s="37"/>
    </row>
    <row r="189" spans="1:18" x14ac:dyDescent="0.5">
      <c r="A189" s="47" t="s">
        <v>344</v>
      </c>
      <c r="B189" s="39"/>
      <c r="C189" s="39">
        <v>405</v>
      </c>
      <c r="D189" s="39">
        <v>405</v>
      </c>
      <c r="E189" s="38"/>
      <c r="F189" s="38"/>
      <c r="G189" s="38">
        <v>22.5</v>
      </c>
      <c r="H189" s="38">
        <v>22.5</v>
      </c>
      <c r="I189" s="38">
        <v>11.25</v>
      </c>
      <c r="J189" s="38">
        <v>11.25</v>
      </c>
      <c r="K189" s="35"/>
      <c r="L189" s="36"/>
      <c r="M189" s="36"/>
      <c r="N189" s="36"/>
      <c r="O189" s="37"/>
      <c r="P189" s="37"/>
      <c r="Q189" s="37"/>
      <c r="R189" s="37"/>
    </row>
    <row r="190" spans="1:18" x14ac:dyDescent="0.5">
      <c r="A190" s="47" t="s">
        <v>343</v>
      </c>
      <c r="B190" s="39"/>
      <c r="C190" s="39">
        <v>378</v>
      </c>
      <c r="D190" s="39">
        <v>378</v>
      </c>
      <c r="E190" s="38"/>
      <c r="F190" s="38"/>
      <c r="G190" s="38">
        <v>21</v>
      </c>
      <c r="H190" s="38">
        <v>21</v>
      </c>
      <c r="I190" s="38">
        <v>10.5</v>
      </c>
      <c r="J190" s="38">
        <v>10.5</v>
      </c>
      <c r="K190" s="35"/>
      <c r="L190" s="36"/>
      <c r="M190" s="36"/>
      <c r="N190" s="36"/>
      <c r="O190" s="37"/>
      <c r="P190" s="37"/>
      <c r="Q190" s="37"/>
      <c r="R190" s="37"/>
    </row>
    <row r="191" spans="1:18" x14ac:dyDescent="0.5">
      <c r="A191" s="47" t="s">
        <v>342</v>
      </c>
      <c r="B191" s="39">
        <v>354</v>
      </c>
      <c r="C191" s="39"/>
      <c r="D191" s="39">
        <v>354</v>
      </c>
      <c r="E191" s="38">
        <v>19.670000000000002</v>
      </c>
      <c r="F191" s="38">
        <v>19.670000000000002</v>
      </c>
      <c r="G191" s="38"/>
      <c r="H191" s="38"/>
      <c r="I191" s="38">
        <v>9.83</v>
      </c>
      <c r="J191" s="38">
        <v>9.83</v>
      </c>
      <c r="K191" s="35"/>
      <c r="L191" s="36"/>
      <c r="M191" s="36"/>
      <c r="N191" s="36"/>
      <c r="O191" s="37"/>
      <c r="P191" s="37"/>
      <c r="Q191" s="37"/>
      <c r="R191" s="37"/>
    </row>
    <row r="192" spans="1:18" x14ac:dyDescent="0.5">
      <c r="A192" s="47" t="s">
        <v>341</v>
      </c>
      <c r="B192" s="39"/>
      <c r="C192" s="39">
        <v>300</v>
      </c>
      <c r="D192" s="39">
        <v>300</v>
      </c>
      <c r="E192" s="38"/>
      <c r="F192" s="38"/>
      <c r="G192" s="38">
        <v>16.670000000000002</v>
      </c>
      <c r="H192" s="38">
        <v>16.670000000000002</v>
      </c>
      <c r="I192" s="38">
        <v>8.33</v>
      </c>
      <c r="J192" s="38">
        <v>8.33</v>
      </c>
      <c r="K192" s="35"/>
      <c r="L192" s="36"/>
      <c r="M192" s="36"/>
      <c r="N192" s="36"/>
      <c r="O192" s="37"/>
      <c r="P192" s="37"/>
      <c r="Q192" s="37"/>
      <c r="R192" s="37"/>
    </row>
    <row r="193" spans="1:18" x14ac:dyDescent="0.5">
      <c r="A193" s="47" t="s">
        <v>340</v>
      </c>
      <c r="B193" s="39"/>
      <c r="C193" s="39">
        <v>321</v>
      </c>
      <c r="D193" s="39">
        <v>321</v>
      </c>
      <c r="E193" s="38"/>
      <c r="F193" s="38"/>
      <c r="G193" s="38">
        <v>17.829999999999998</v>
      </c>
      <c r="H193" s="38">
        <v>17.829999999999998</v>
      </c>
      <c r="I193" s="38">
        <v>8.92</v>
      </c>
      <c r="J193" s="38">
        <v>8.92</v>
      </c>
      <c r="K193" s="35"/>
      <c r="L193" s="36"/>
      <c r="M193" s="36"/>
      <c r="N193" s="36"/>
      <c r="O193" s="37"/>
      <c r="P193" s="37"/>
      <c r="Q193" s="37"/>
      <c r="R193" s="37"/>
    </row>
    <row r="194" spans="1:18" x14ac:dyDescent="0.5">
      <c r="A194" s="47" t="s">
        <v>339</v>
      </c>
      <c r="B194" s="39">
        <v>351</v>
      </c>
      <c r="C194" s="39"/>
      <c r="D194" s="39">
        <v>351</v>
      </c>
      <c r="E194" s="38">
        <v>19.5</v>
      </c>
      <c r="F194" s="38">
        <v>19.5</v>
      </c>
      <c r="G194" s="38"/>
      <c r="H194" s="38"/>
      <c r="I194" s="38">
        <v>9.75</v>
      </c>
      <c r="J194" s="38">
        <v>9.75</v>
      </c>
      <c r="K194" s="35"/>
      <c r="L194" s="36"/>
      <c r="M194" s="36"/>
      <c r="N194" s="36"/>
      <c r="O194" s="37"/>
      <c r="P194" s="37"/>
      <c r="Q194" s="37"/>
      <c r="R194" s="37"/>
    </row>
    <row r="195" spans="1:18" x14ac:dyDescent="0.5">
      <c r="A195" s="47" t="s">
        <v>338</v>
      </c>
      <c r="B195" s="39">
        <v>336</v>
      </c>
      <c r="C195" s="39"/>
      <c r="D195" s="39">
        <v>336</v>
      </c>
      <c r="E195" s="38">
        <v>18.670000000000002</v>
      </c>
      <c r="F195" s="38">
        <v>18.670000000000002</v>
      </c>
      <c r="G195" s="38"/>
      <c r="H195" s="38"/>
      <c r="I195" s="38">
        <v>9.33</v>
      </c>
      <c r="J195" s="38">
        <v>9.33</v>
      </c>
      <c r="K195" s="35"/>
      <c r="L195" s="36"/>
      <c r="M195" s="36"/>
      <c r="N195" s="36"/>
      <c r="O195" s="37"/>
      <c r="P195" s="37"/>
      <c r="Q195" s="37"/>
      <c r="R195" s="37"/>
    </row>
    <row r="196" spans="1:18" x14ac:dyDescent="0.5">
      <c r="A196" s="47" t="s">
        <v>337</v>
      </c>
      <c r="B196" s="39">
        <v>336</v>
      </c>
      <c r="C196" s="39"/>
      <c r="D196" s="39">
        <v>336</v>
      </c>
      <c r="E196" s="38">
        <v>18.670000000000002</v>
      </c>
      <c r="F196" s="38">
        <v>18.670000000000002</v>
      </c>
      <c r="G196" s="38"/>
      <c r="H196" s="38"/>
      <c r="I196" s="38">
        <v>9.33</v>
      </c>
      <c r="J196" s="38">
        <v>9.33</v>
      </c>
      <c r="K196" s="35"/>
      <c r="L196" s="36"/>
      <c r="M196" s="36"/>
      <c r="N196" s="36"/>
      <c r="O196" s="37"/>
      <c r="P196" s="37"/>
      <c r="Q196" s="37"/>
      <c r="R196" s="37"/>
    </row>
    <row r="197" spans="1:18" x14ac:dyDescent="0.5">
      <c r="A197" s="47" t="s">
        <v>336</v>
      </c>
      <c r="B197" s="39"/>
      <c r="C197" s="39">
        <v>252</v>
      </c>
      <c r="D197" s="39">
        <v>252</v>
      </c>
      <c r="E197" s="38"/>
      <c r="F197" s="38"/>
      <c r="G197" s="38">
        <v>14</v>
      </c>
      <c r="H197" s="38">
        <v>14</v>
      </c>
      <c r="I197" s="38">
        <v>7</v>
      </c>
      <c r="J197" s="38">
        <v>7</v>
      </c>
      <c r="K197" s="35"/>
      <c r="L197" s="36"/>
      <c r="M197" s="36"/>
      <c r="N197" s="36"/>
      <c r="O197" s="37"/>
      <c r="P197" s="37"/>
      <c r="Q197" s="37"/>
      <c r="R197" s="37"/>
    </row>
    <row r="198" spans="1:18" x14ac:dyDescent="0.5">
      <c r="A198" s="47" t="s">
        <v>335</v>
      </c>
      <c r="B198" s="39">
        <v>105</v>
      </c>
      <c r="C198" s="39"/>
      <c r="D198" s="39">
        <v>105</v>
      </c>
      <c r="E198" s="38">
        <v>5.83</v>
      </c>
      <c r="F198" s="38">
        <v>5.83</v>
      </c>
      <c r="G198" s="38"/>
      <c r="H198" s="38"/>
      <c r="I198" s="38">
        <v>2.92</v>
      </c>
      <c r="J198" s="38">
        <v>2.92</v>
      </c>
      <c r="K198" s="35"/>
      <c r="L198" s="36"/>
      <c r="M198" s="36"/>
      <c r="N198" s="36"/>
      <c r="O198" s="37"/>
      <c r="P198" s="37"/>
      <c r="Q198" s="37"/>
      <c r="R198" s="37"/>
    </row>
    <row r="199" spans="1:18" x14ac:dyDescent="0.5">
      <c r="A199" s="47" t="s">
        <v>334</v>
      </c>
      <c r="B199" s="39">
        <v>96</v>
      </c>
      <c r="C199" s="39">
        <v>9</v>
      </c>
      <c r="D199" s="39">
        <v>105</v>
      </c>
      <c r="E199" s="38">
        <v>5.33</v>
      </c>
      <c r="F199" s="38">
        <v>5.33</v>
      </c>
      <c r="G199" s="38">
        <v>0.5</v>
      </c>
      <c r="H199" s="38">
        <v>0.5</v>
      </c>
      <c r="I199" s="38">
        <v>2.92</v>
      </c>
      <c r="J199" s="38">
        <v>2.92</v>
      </c>
      <c r="K199" s="35"/>
      <c r="L199" s="36"/>
      <c r="M199" s="36"/>
      <c r="N199" s="36"/>
      <c r="O199" s="37"/>
      <c r="P199" s="37"/>
      <c r="Q199" s="37"/>
      <c r="R199" s="37"/>
    </row>
    <row r="200" spans="1:18" x14ac:dyDescent="0.5">
      <c r="A200" s="47" t="s">
        <v>333</v>
      </c>
      <c r="B200" s="39">
        <v>108</v>
      </c>
      <c r="C200" s="39"/>
      <c r="D200" s="39">
        <v>108</v>
      </c>
      <c r="E200" s="38">
        <v>6</v>
      </c>
      <c r="F200" s="38">
        <v>6</v>
      </c>
      <c r="G200" s="38"/>
      <c r="H200" s="38"/>
      <c r="I200" s="38">
        <v>3</v>
      </c>
      <c r="J200" s="38">
        <v>3</v>
      </c>
      <c r="K200" s="35"/>
      <c r="L200" s="36"/>
      <c r="M200" s="36"/>
      <c r="N200" s="36"/>
      <c r="O200" s="37"/>
      <c r="P200" s="37"/>
      <c r="Q200" s="37"/>
      <c r="R200" s="37"/>
    </row>
    <row r="201" spans="1:18" x14ac:dyDescent="0.5">
      <c r="A201" s="47" t="s">
        <v>332</v>
      </c>
      <c r="B201" s="39"/>
      <c r="C201" s="39">
        <v>81</v>
      </c>
      <c r="D201" s="39">
        <v>81</v>
      </c>
      <c r="E201" s="38"/>
      <c r="F201" s="38"/>
      <c r="G201" s="38">
        <v>4.5</v>
      </c>
      <c r="H201" s="38">
        <v>4.5</v>
      </c>
      <c r="I201" s="38">
        <v>2.25</v>
      </c>
      <c r="J201" s="38">
        <v>2.25</v>
      </c>
      <c r="K201" s="35"/>
      <c r="L201" s="36"/>
      <c r="M201" s="36"/>
      <c r="N201" s="36"/>
      <c r="O201" s="37"/>
      <c r="P201" s="37"/>
      <c r="Q201" s="37"/>
      <c r="R201" s="37"/>
    </row>
    <row r="202" spans="1:18" x14ac:dyDescent="0.5">
      <c r="A202" s="47" t="s">
        <v>331</v>
      </c>
      <c r="B202" s="39"/>
      <c r="C202" s="39">
        <v>105</v>
      </c>
      <c r="D202" s="39">
        <v>105</v>
      </c>
      <c r="E202" s="38"/>
      <c r="F202" s="38"/>
      <c r="G202" s="38">
        <v>5.83</v>
      </c>
      <c r="H202" s="38">
        <v>5.83</v>
      </c>
      <c r="I202" s="38">
        <v>2.92</v>
      </c>
      <c r="J202" s="38">
        <v>2.92</v>
      </c>
      <c r="K202" s="35"/>
      <c r="L202" s="36"/>
      <c r="M202" s="36"/>
      <c r="N202" s="36"/>
      <c r="O202" s="37"/>
      <c r="P202" s="37"/>
      <c r="Q202" s="37"/>
      <c r="R202" s="37"/>
    </row>
    <row r="203" spans="1:18" x14ac:dyDescent="0.5">
      <c r="A203" s="47" t="s">
        <v>330</v>
      </c>
      <c r="B203" s="39">
        <v>93</v>
      </c>
      <c r="C203" s="39"/>
      <c r="D203" s="39">
        <v>93</v>
      </c>
      <c r="E203" s="38">
        <v>5.17</v>
      </c>
      <c r="F203" s="38">
        <v>5.17</v>
      </c>
      <c r="G203" s="38"/>
      <c r="H203" s="38"/>
      <c r="I203" s="38">
        <v>2.58</v>
      </c>
      <c r="J203" s="38">
        <v>2.58</v>
      </c>
      <c r="K203" s="35"/>
      <c r="L203" s="36"/>
      <c r="M203" s="36"/>
      <c r="N203" s="36"/>
      <c r="O203" s="37"/>
      <c r="P203" s="37"/>
      <c r="Q203" s="37"/>
      <c r="R203" s="37"/>
    </row>
    <row r="204" spans="1:18" x14ac:dyDescent="0.5">
      <c r="A204" s="47" t="s">
        <v>329</v>
      </c>
      <c r="B204" s="39"/>
      <c r="C204" s="39">
        <v>114</v>
      </c>
      <c r="D204" s="39">
        <v>114</v>
      </c>
      <c r="E204" s="38"/>
      <c r="F204" s="38"/>
      <c r="G204" s="38">
        <v>6.33</v>
      </c>
      <c r="H204" s="38">
        <v>6.33</v>
      </c>
      <c r="I204" s="38">
        <v>3.17</v>
      </c>
      <c r="J204" s="38">
        <v>3.17</v>
      </c>
      <c r="K204" s="35"/>
      <c r="L204" s="36"/>
      <c r="M204" s="36"/>
      <c r="N204" s="36"/>
      <c r="O204" s="37"/>
      <c r="P204" s="37"/>
      <c r="Q204" s="37"/>
      <c r="R204" s="37"/>
    </row>
    <row r="205" spans="1:18" x14ac:dyDescent="0.5">
      <c r="A205" s="47" t="s">
        <v>328</v>
      </c>
      <c r="B205" s="39">
        <v>3</v>
      </c>
      <c r="C205" s="39"/>
      <c r="D205" s="39">
        <v>3</v>
      </c>
      <c r="E205" s="38">
        <v>0.17</v>
      </c>
      <c r="F205" s="38">
        <v>0.17</v>
      </c>
      <c r="G205" s="38"/>
      <c r="H205" s="38"/>
      <c r="I205" s="38">
        <v>0.08</v>
      </c>
      <c r="J205" s="38">
        <v>0.08</v>
      </c>
      <c r="K205" s="35"/>
      <c r="L205" s="36"/>
      <c r="M205" s="36"/>
      <c r="N205" s="36"/>
      <c r="O205" s="37"/>
      <c r="P205" s="37"/>
      <c r="Q205" s="37"/>
      <c r="R205" s="37"/>
    </row>
    <row r="206" spans="1:18" x14ac:dyDescent="0.5">
      <c r="A206" s="47" t="s">
        <v>327</v>
      </c>
      <c r="B206" s="39"/>
      <c r="C206" s="39">
        <v>78</v>
      </c>
      <c r="D206" s="39">
        <v>78</v>
      </c>
      <c r="E206" s="38"/>
      <c r="F206" s="38"/>
      <c r="G206" s="38">
        <v>4.33</v>
      </c>
      <c r="H206" s="38">
        <v>4.33</v>
      </c>
      <c r="I206" s="38">
        <v>2.17</v>
      </c>
      <c r="J206" s="38">
        <v>2.17</v>
      </c>
      <c r="K206" s="35"/>
      <c r="L206" s="36"/>
      <c r="M206" s="36"/>
      <c r="N206" s="36"/>
      <c r="O206" s="37"/>
      <c r="P206" s="37"/>
      <c r="Q206" s="37"/>
      <c r="R206" s="37"/>
    </row>
    <row r="207" spans="1:18" x14ac:dyDescent="0.5">
      <c r="A207" s="47" t="s">
        <v>326</v>
      </c>
      <c r="B207" s="39"/>
      <c r="C207" s="39">
        <v>51</v>
      </c>
      <c r="D207" s="39">
        <v>51</v>
      </c>
      <c r="E207" s="38"/>
      <c r="F207" s="38"/>
      <c r="G207" s="38">
        <v>2.83</v>
      </c>
      <c r="H207" s="38">
        <v>2.83</v>
      </c>
      <c r="I207" s="38">
        <v>1.42</v>
      </c>
      <c r="J207" s="38">
        <v>1.42</v>
      </c>
      <c r="K207" s="35"/>
      <c r="L207" s="36"/>
      <c r="M207" s="36"/>
      <c r="N207" s="36"/>
      <c r="O207" s="37"/>
      <c r="P207" s="37"/>
      <c r="Q207" s="37"/>
      <c r="R207" s="37"/>
    </row>
    <row r="208" spans="1:18" x14ac:dyDescent="0.5">
      <c r="A208" s="47" t="s">
        <v>325</v>
      </c>
      <c r="B208" s="39">
        <v>99</v>
      </c>
      <c r="C208" s="39"/>
      <c r="D208" s="39">
        <v>99</v>
      </c>
      <c r="E208" s="38">
        <v>5.5</v>
      </c>
      <c r="F208" s="38">
        <v>5.5</v>
      </c>
      <c r="G208" s="38"/>
      <c r="H208" s="38"/>
      <c r="I208" s="38">
        <v>2.75</v>
      </c>
      <c r="J208" s="38">
        <v>2.75</v>
      </c>
      <c r="K208" s="35"/>
      <c r="L208" s="36"/>
      <c r="M208" s="36"/>
      <c r="N208" s="36"/>
      <c r="O208" s="37"/>
      <c r="P208" s="37"/>
      <c r="Q208" s="37"/>
      <c r="R208" s="37"/>
    </row>
    <row r="209" spans="1:18" x14ac:dyDescent="0.5">
      <c r="A209" s="47" t="s">
        <v>324</v>
      </c>
      <c r="B209" s="39"/>
      <c r="C209" s="39">
        <v>60</v>
      </c>
      <c r="D209" s="39">
        <v>60</v>
      </c>
      <c r="E209" s="38"/>
      <c r="F209" s="38"/>
      <c r="G209" s="38">
        <v>3.33</v>
      </c>
      <c r="H209" s="38">
        <v>3.33</v>
      </c>
      <c r="I209" s="38">
        <v>1.67</v>
      </c>
      <c r="J209" s="38">
        <v>1.67</v>
      </c>
      <c r="K209" s="35"/>
      <c r="L209" s="36"/>
      <c r="M209" s="36"/>
      <c r="N209" s="36"/>
      <c r="O209" s="37"/>
      <c r="P209" s="37"/>
      <c r="Q209" s="37"/>
      <c r="R209" s="37"/>
    </row>
    <row r="210" spans="1:18" x14ac:dyDescent="0.5">
      <c r="A210" s="47" t="s">
        <v>323</v>
      </c>
      <c r="B210" s="39">
        <v>99</v>
      </c>
      <c r="C210" s="39"/>
      <c r="D210" s="39">
        <v>99</v>
      </c>
      <c r="E210" s="38">
        <v>5.5</v>
      </c>
      <c r="F210" s="38">
        <v>5.5</v>
      </c>
      <c r="G210" s="38"/>
      <c r="H210" s="38"/>
      <c r="I210" s="38">
        <v>2.75</v>
      </c>
      <c r="J210" s="38">
        <v>2.75</v>
      </c>
      <c r="K210" s="35"/>
      <c r="L210" s="36"/>
      <c r="M210" s="36"/>
      <c r="N210" s="36"/>
      <c r="O210" s="37"/>
      <c r="P210" s="37"/>
      <c r="Q210" s="37"/>
      <c r="R210" s="37"/>
    </row>
    <row r="211" spans="1:18" x14ac:dyDescent="0.5">
      <c r="A211" s="47" t="s">
        <v>322</v>
      </c>
      <c r="B211" s="39">
        <v>99</v>
      </c>
      <c r="C211" s="39"/>
      <c r="D211" s="39">
        <v>99</v>
      </c>
      <c r="E211" s="38">
        <v>5.5</v>
      </c>
      <c r="F211" s="38">
        <v>5.5</v>
      </c>
      <c r="G211" s="38"/>
      <c r="H211" s="38"/>
      <c r="I211" s="38">
        <v>2.75</v>
      </c>
      <c r="J211" s="38">
        <v>2.75</v>
      </c>
      <c r="K211" s="35"/>
      <c r="L211" s="36"/>
      <c r="M211" s="36"/>
      <c r="N211" s="36"/>
      <c r="O211" s="37"/>
      <c r="P211" s="37"/>
      <c r="Q211" s="37"/>
      <c r="R211" s="37"/>
    </row>
    <row r="212" spans="1:18" x14ac:dyDescent="0.5">
      <c r="A212" s="47" t="s">
        <v>321</v>
      </c>
      <c r="B212" s="39">
        <v>114</v>
      </c>
      <c r="C212" s="39"/>
      <c r="D212" s="39">
        <v>114</v>
      </c>
      <c r="E212" s="38">
        <v>6.33</v>
      </c>
      <c r="F212" s="38">
        <v>6.33</v>
      </c>
      <c r="G212" s="38"/>
      <c r="H212" s="38"/>
      <c r="I212" s="38">
        <v>3.17</v>
      </c>
      <c r="J212" s="38">
        <v>3.17</v>
      </c>
      <c r="K212" s="35"/>
      <c r="L212" s="36"/>
      <c r="M212" s="36"/>
      <c r="N212" s="36"/>
      <c r="O212" s="37"/>
      <c r="P212" s="37"/>
      <c r="Q212" s="37"/>
      <c r="R212" s="37"/>
    </row>
    <row r="213" spans="1:18" x14ac:dyDescent="0.5">
      <c r="A213" s="47" t="s">
        <v>187</v>
      </c>
      <c r="B213" s="39">
        <v>27</v>
      </c>
      <c r="C213" s="39">
        <v>243</v>
      </c>
      <c r="D213" s="39">
        <v>270</v>
      </c>
      <c r="E213" s="38">
        <v>1.5</v>
      </c>
      <c r="F213" s="38">
        <v>1.5</v>
      </c>
      <c r="G213" s="38">
        <v>13.5</v>
      </c>
      <c r="H213" s="38">
        <v>13.5</v>
      </c>
      <c r="I213" s="38">
        <v>7.5</v>
      </c>
      <c r="J213" s="38">
        <v>7.5</v>
      </c>
      <c r="K213" s="35"/>
      <c r="L213" s="36"/>
      <c r="M213" s="36"/>
      <c r="N213" s="36"/>
      <c r="O213" s="37"/>
      <c r="P213" s="37"/>
      <c r="Q213" s="37"/>
      <c r="R213" s="37"/>
    </row>
    <row r="214" spans="1:18" x14ac:dyDescent="0.5">
      <c r="A214" s="64" t="s">
        <v>320</v>
      </c>
      <c r="B214" s="50">
        <v>258</v>
      </c>
      <c r="C214" s="50">
        <v>366</v>
      </c>
      <c r="D214" s="50">
        <v>624</v>
      </c>
      <c r="E214" s="51">
        <v>14.33</v>
      </c>
      <c r="F214" s="51">
        <v>14.33</v>
      </c>
      <c r="G214" s="51">
        <v>20.32</v>
      </c>
      <c r="H214" s="51">
        <v>20.32</v>
      </c>
      <c r="I214" s="51">
        <v>17.350000000000001</v>
      </c>
      <c r="J214" s="51">
        <v>17.350000000000001</v>
      </c>
      <c r="K214" s="52"/>
      <c r="L214" s="53"/>
      <c r="M214" s="53"/>
      <c r="N214" s="53"/>
      <c r="O214" s="54"/>
      <c r="P214" s="54"/>
      <c r="Q214" s="54"/>
      <c r="R214" s="54"/>
    </row>
    <row r="215" spans="1:18" x14ac:dyDescent="0.5">
      <c r="A215" s="47" t="s">
        <v>319</v>
      </c>
      <c r="B215" s="39">
        <v>90</v>
      </c>
      <c r="C215" s="39"/>
      <c r="D215" s="39">
        <v>90</v>
      </c>
      <c r="E215" s="38">
        <v>5</v>
      </c>
      <c r="F215" s="38">
        <v>5</v>
      </c>
      <c r="G215" s="38"/>
      <c r="H215" s="38"/>
      <c r="I215" s="38">
        <v>2.5</v>
      </c>
      <c r="J215" s="38">
        <v>2.5</v>
      </c>
      <c r="K215" s="35"/>
      <c r="L215" s="36"/>
      <c r="M215" s="36"/>
      <c r="N215" s="36"/>
      <c r="O215" s="37"/>
      <c r="P215" s="37"/>
      <c r="Q215" s="37"/>
      <c r="R215" s="37"/>
    </row>
    <row r="216" spans="1:18" x14ac:dyDescent="0.5">
      <c r="A216" s="47" t="s">
        <v>318</v>
      </c>
      <c r="B216" s="39"/>
      <c r="C216" s="39">
        <v>130</v>
      </c>
      <c r="D216" s="39">
        <v>130</v>
      </c>
      <c r="E216" s="38"/>
      <c r="F216" s="38"/>
      <c r="G216" s="38">
        <v>7.22</v>
      </c>
      <c r="H216" s="38">
        <v>7.22</v>
      </c>
      <c r="I216" s="38">
        <v>3.61</v>
      </c>
      <c r="J216" s="38">
        <v>3.61</v>
      </c>
      <c r="K216" s="35"/>
      <c r="L216" s="36"/>
      <c r="M216" s="36"/>
      <c r="N216" s="36"/>
      <c r="O216" s="37"/>
      <c r="P216" s="37"/>
      <c r="Q216" s="37"/>
      <c r="R216" s="37"/>
    </row>
    <row r="217" spans="1:18" x14ac:dyDescent="0.5">
      <c r="A217" s="47" t="s">
        <v>317</v>
      </c>
      <c r="B217" s="39"/>
      <c r="C217" s="39">
        <v>26</v>
      </c>
      <c r="D217" s="39">
        <v>26</v>
      </c>
      <c r="E217" s="38"/>
      <c r="F217" s="38"/>
      <c r="G217" s="38">
        <v>1.44</v>
      </c>
      <c r="H217" s="38">
        <v>1.44</v>
      </c>
      <c r="I217" s="38">
        <v>0.72</v>
      </c>
      <c r="J217" s="38">
        <v>0.72</v>
      </c>
      <c r="K217" s="35"/>
      <c r="L217" s="36"/>
      <c r="M217" s="36"/>
      <c r="N217" s="36"/>
      <c r="O217" s="37"/>
      <c r="P217" s="37"/>
      <c r="Q217" s="37"/>
      <c r="R217" s="37"/>
    </row>
    <row r="218" spans="1:18" x14ac:dyDescent="0.5">
      <c r="A218" s="47" t="s">
        <v>316</v>
      </c>
      <c r="B218" s="39">
        <v>56</v>
      </c>
      <c r="C218" s="39"/>
      <c r="D218" s="39">
        <v>56</v>
      </c>
      <c r="E218" s="38">
        <v>3.11</v>
      </c>
      <c r="F218" s="38">
        <v>3.11</v>
      </c>
      <c r="G218" s="38"/>
      <c r="H218" s="38"/>
      <c r="I218" s="38">
        <v>1.56</v>
      </c>
      <c r="J218" s="38">
        <v>1.56</v>
      </c>
      <c r="K218" s="35"/>
      <c r="L218" s="36"/>
      <c r="M218" s="36"/>
      <c r="N218" s="36"/>
      <c r="O218" s="37"/>
      <c r="P218" s="37"/>
      <c r="Q218" s="37"/>
      <c r="R218" s="37"/>
    </row>
    <row r="219" spans="1:18" x14ac:dyDescent="0.5">
      <c r="A219" s="47" t="s">
        <v>315</v>
      </c>
      <c r="B219" s="39">
        <v>56</v>
      </c>
      <c r="C219" s="39"/>
      <c r="D219" s="39">
        <v>56</v>
      </c>
      <c r="E219" s="38">
        <v>3.11</v>
      </c>
      <c r="F219" s="38">
        <v>3.11</v>
      </c>
      <c r="G219" s="38"/>
      <c r="H219" s="38"/>
      <c r="I219" s="38">
        <v>1.56</v>
      </c>
      <c r="J219" s="38">
        <v>1.56</v>
      </c>
      <c r="K219" s="35"/>
      <c r="L219" s="36"/>
      <c r="M219" s="36"/>
      <c r="N219" s="36"/>
      <c r="O219" s="37"/>
      <c r="P219" s="37"/>
      <c r="Q219" s="37"/>
      <c r="R219" s="37"/>
    </row>
    <row r="220" spans="1:18" x14ac:dyDescent="0.5">
      <c r="A220" s="47" t="s">
        <v>314</v>
      </c>
      <c r="B220" s="39"/>
      <c r="C220" s="39">
        <v>60</v>
      </c>
      <c r="D220" s="39">
        <v>60</v>
      </c>
      <c r="E220" s="38"/>
      <c r="F220" s="38"/>
      <c r="G220" s="38">
        <v>3.33</v>
      </c>
      <c r="H220" s="38">
        <v>3.33</v>
      </c>
      <c r="I220" s="38">
        <v>1.67</v>
      </c>
      <c r="J220" s="38">
        <v>1.67</v>
      </c>
      <c r="K220" s="35"/>
      <c r="L220" s="36"/>
      <c r="M220" s="36"/>
      <c r="N220" s="36"/>
      <c r="O220" s="37"/>
      <c r="P220" s="37"/>
      <c r="Q220" s="37"/>
      <c r="R220" s="37"/>
    </row>
    <row r="221" spans="1:18" x14ac:dyDescent="0.5">
      <c r="A221" s="47" t="s">
        <v>313</v>
      </c>
      <c r="B221" s="39">
        <v>56</v>
      </c>
      <c r="C221" s="39"/>
      <c r="D221" s="39">
        <v>56</v>
      </c>
      <c r="E221" s="38">
        <v>3.11</v>
      </c>
      <c r="F221" s="38">
        <v>3.11</v>
      </c>
      <c r="G221" s="38"/>
      <c r="H221" s="38"/>
      <c r="I221" s="38">
        <v>1.56</v>
      </c>
      <c r="J221" s="38">
        <v>1.56</v>
      </c>
      <c r="K221" s="35"/>
      <c r="L221" s="36"/>
      <c r="M221" s="36"/>
      <c r="N221" s="36"/>
      <c r="O221" s="37"/>
      <c r="P221" s="37"/>
      <c r="Q221" s="37"/>
      <c r="R221" s="37"/>
    </row>
    <row r="222" spans="1:18" x14ac:dyDescent="0.5">
      <c r="A222" s="47" t="s">
        <v>312</v>
      </c>
      <c r="B222" s="39"/>
      <c r="C222" s="39">
        <v>45</v>
      </c>
      <c r="D222" s="39">
        <v>45</v>
      </c>
      <c r="E222" s="38"/>
      <c r="F222" s="38"/>
      <c r="G222" s="38">
        <v>2.5</v>
      </c>
      <c r="H222" s="38">
        <v>2.5</v>
      </c>
      <c r="I222" s="38">
        <v>1.25</v>
      </c>
      <c r="J222" s="38">
        <v>1.25</v>
      </c>
      <c r="K222" s="35"/>
      <c r="L222" s="36"/>
      <c r="M222" s="36"/>
      <c r="N222" s="36"/>
      <c r="O222" s="37"/>
      <c r="P222" s="37"/>
      <c r="Q222" s="37"/>
      <c r="R222" s="37"/>
    </row>
    <row r="223" spans="1:18" x14ac:dyDescent="0.5">
      <c r="A223" s="47" t="s">
        <v>311</v>
      </c>
      <c r="B223" s="39"/>
      <c r="C223" s="39">
        <v>45</v>
      </c>
      <c r="D223" s="39">
        <v>45</v>
      </c>
      <c r="E223" s="38"/>
      <c r="F223" s="38"/>
      <c r="G223" s="38">
        <v>2.5</v>
      </c>
      <c r="H223" s="38">
        <v>2.5</v>
      </c>
      <c r="I223" s="38">
        <v>1.25</v>
      </c>
      <c r="J223" s="38">
        <v>1.25</v>
      </c>
      <c r="K223" s="35"/>
      <c r="L223" s="36"/>
      <c r="M223" s="36"/>
      <c r="N223" s="36"/>
      <c r="O223" s="37"/>
      <c r="P223" s="37"/>
      <c r="Q223" s="37"/>
      <c r="R223" s="37"/>
    </row>
    <row r="224" spans="1:18" x14ac:dyDescent="0.5">
      <c r="A224" s="47" t="s">
        <v>310</v>
      </c>
      <c r="B224" s="39"/>
      <c r="C224" s="39">
        <v>45</v>
      </c>
      <c r="D224" s="39">
        <v>45</v>
      </c>
      <c r="E224" s="38"/>
      <c r="F224" s="38"/>
      <c r="G224" s="38">
        <v>2.5</v>
      </c>
      <c r="H224" s="38">
        <v>2.5</v>
      </c>
      <c r="I224" s="38">
        <v>1.25</v>
      </c>
      <c r="J224" s="38">
        <v>1.25</v>
      </c>
      <c r="K224" s="35"/>
      <c r="L224" s="36"/>
      <c r="M224" s="36"/>
      <c r="N224" s="36"/>
      <c r="O224" s="37"/>
      <c r="P224" s="37"/>
      <c r="Q224" s="37"/>
      <c r="R224" s="37"/>
    </row>
    <row r="225" spans="1:18" x14ac:dyDescent="0.5">
      <c r="A225" s="47" t="s">
        <v>309</v>
      </c>
      <c r="B225" s="39"/>
      <c r="C225" s="39">
        <v>15</v>
      </c>
      <c r="D225" s="39">
        <v>15</v>
      </c>
      <c r="E225" s="38"/>
      <c r="F225" s="38"/>
      <c r="G225" s="38">
        <v>0.83</v>
      </c>
      <c r="H225" s="38">
        <v>0.83</v>
      </c>
      <c r="I225" s="38">
        <v>0.42</v>
      </c>
      <c r="J225" s="38">
        <v>0.42</v>
      </c>
      <c r="K225" s="35"/>
      <c r="L225" s="36"/>
      <c r="M225" s="36"/>
      <c r="N225" s="36"/>
      <c r="O225" s="37"/>
      <c r="P225" s="37"/>
      <c r="Q225" s="37"/>
      <c r="R225" s="37"/>
    </row>
    <row r="226" spans="1:18" x14ac:dyDescent="0.5">
      <c r="A226" s="64" t="s">
        <v>308</v>
      </c>
      <c r="B226" s="50">
        <v>515</v>
      </c>
      <c r="C226" s="50">
        <v>288</v>
      </c>
      <c r="D226" s="50">
        <v>803</v>
      </c>
      <c r="E226" s="51">
        <v>28.62</v>
      </c>
      <c r="F226" s="51">
        <v>28.62</v>
      </c>
      <c r="G226" s="51">
        <v>16.010000000000002</v>
      </c>
      <c r="H226" s="51">
        <v>16.010000000000002</v>
      </c>
      <c r="I226" s="51">
        <v>22.3</v>
      </c>
      <c r="J226" s="51">
        <v>22.3</v>
      </c>
      <c r="K226" s="52"/>
      <c r="L226" s="53"/>
      <c r="M226" s="53"/>
      <c r="N226" s="53"/>
      <c r="O226" s="54"/>
      <c r="P226" s="54"/>
      <c r="Q226" s="54"/>
      <c r="R226" s="54"/>
    </row>
    <row r="227" spans="1:18" x14ac:dyDescent="0.5">
      <c r="A227" s="47" t="s">
        <v>307</v>
      </c>
      <c r="B227" s="39">
        <v>4</v>
      </c>
      <c r="C227" s="39"/>
      <c r="D227" s="39">
        <v>4</v>
      </c>
      <c r="E227" s="38">
        <v>0.22</v>
      </c>
      <c r="F227" s="38">
        <v>0.22</v>
      </c>
      <c r="G227" s="38"/>
      <c r="H227" s="38"/>
      <c r="I227" s="38">
        <v>0.11</v>
      </c>
      <c r="J227" s="38">
        <v>0.11</v>
      </c>
      <c r="K227" s="35"/>
      <c r="L227" s="36"/>
      <c r="M227" s="36"/>
      <c r="N227" s="36"/>
      <c r="O227" s="37"/>
      <c r="P227" s="37"/>
      <c r="Q227" s="37"/>
      <c r="R227" s="37"/>
    </row>
    <row r="228" spans="1:18" x14ac:dyDescent="0.5">
      <c r="A228" s="47" t="s">
        <v>306</v>
      </c>
      <c r="B228" s="39"/>
      <c r="C228" s="39">
        <v>4</v>
      </c>
      <c r="D228" s="39">
        <v>4</v>
      </c>
      <c r="E228" s="38"/>
      <c r="F228" s="38"/>
      <c r="G228" s="38">
        <v>0.22</v>
      </c>
      <c r="H228" s="38">
        <v>0.22</v>
      </c>
      <c r="I228" s="38">
        <v>0.11</v>
      </c>
      <c r="J228" s="38">
        <v>0.11</v>
      </c>
      <c r="K228" s="35"/>
      <c r="L228" s="36"/>
      <c r="M228" s="36"/>
      <c r="N228" s="36"/>
      <c r="O228" s="37"/>
      <c r="P228" s="37"/>
      <c r="Q228" s="37"/>
      <c r="R228" s="37"/>
    </row>
    <row r="229" spans="1:18" x14ac:dyDescent="0.5">
      <c r="A229" s="47" t="s">
        <v>305</v>
      </c>
      <c r="B229" s="39">
        <v>5</v>
      </c>
      <c r="C229" s="39">
        <v>21</v>
      </c>
      <c r="D229" s="39">
        <v>26</v>
      </c>
      <c r="E229" s="38">
        <v>0.28000000000000003</v>
      </c>
      <c r="F229" s="38">
        <v>0.28000000000000003</v>
      </c>
      <c r="G229" s="38">
        <v>1.17</v>
      </c>
      <c r="H229" s="38">
        <v>1.17</v>
      </c>
      <c r="I229" s="38">
        <v>0.72</v>
      </c>
      <c r="J229" s="38">
        <v>0.72</v>
      </c>
      <c r="K229" s="35"/>
      <c r="L229" s="36"/>
      <c r="M229" s="36"/>
      <c r="N229" s="36"/>
      <c r="O229" s="37"/>
      <c r="P229" s="37"/>
      <c r="Q229" s="37"/>
      <c r="R229" s="37"/>
    </row>
    <row r="230" spans="1:18" x14ac:dyDescent="0.5">
      <c r="A230" s="47" t="s">
        <v>304</v>
      </c>
      <c r="B230" s="39">
        <v>264</v>
      </c>
      <c r="C230" s="39">
        <v>84</v>
      </c>
      <c r="D230" s="39">
        <v>348</v>
      </c>
      <c r="E230" s="38">
        <v>14.67</v>
      </c>
      <c r="F230" s="38">
        <v>14.67</v>
      </c>
      <c r="G230" s="38">
        <v>4.67</v>
      </c>
      <c r="H230" s="38">
        <v>4.67</v>
      </c>
      <c r="I230" s="38">
        <v>9.67</v>
      </c>
      <c r="J230" s="38">
        <v>9.67</v>
      </c>
      <c r="K230" s="35"/>
      <c r="L230" s="36"/>
      <c r="M230" s="36"/>
      <c r="N230" s="36"/>
      <c r="O230" s="37"/>
      <c r="P230" s="37"/>
      <c r="Q230" s="37"/>
      <c r="R230" s="37"/>
    </row>
    <row r="231" spans="1:18" x14ac:dyDescent="0.5">
      <c r="A231" s="47" t="s">
        <v>303</v>
      </c>
      <c r="B231" s="39"/>
      <c r="C231" s="39">
        <v>3</v>
      </c>
      <c r="D231" s="39">
        <v>3</v>
      </c>
      <c r="E231" s="38"/>
      <c r="F231" s="38"/>
      <c r="G231" s="38">
        <v>0.17</v>
      </c>
      <c r="H231" s="38">
        <v>0.17</v>
      </c>
      <c r="I231" s="38">
        <v>0.08</v>
      </c>
      <c r="J231" s="38">
        <v>0.08</v>
      </c>
      <c r="K231" s="35"/>
      <c r="L231" s="36"/>
      <c r="M231" s="36"/>
      <c r="N231" s="36"/>
      <c r="O231" s="37"/>
      <c r="P231" s="37"/>
      <c r="Q231" s="37"/>
      <c r="R231" s="37"/>
    </row>
    <row r="232" spans="1:18" x14ac:dyDescent="0.5">
      <c r="A232" s="47" t="s">
        <v>302</v>
      </c>
      <c r="B232" s="39">
        <v>12</v>
      </c>
      <c r="C232" s="39"/>
      <c r="D232" s="39">
        <v>12</v>
      </c>
      <c r="E232" s="38">
        <v>0.67</v>
      </c>
      <c r="F232" s="38">
        <v>0.67</v>
      </c>
      <c r="G232" s="38"/>
      <c r="H232" s="38"/>
      <c r="I232" s="38">
        <v>0.33</v>
      </c>
      <c r="J232" s="38">
        <v>0.33</v>
      </c>
      <c r="K232" s="35"/>
      <c r="L232" s="36"/>
      <c r="M232" s="36"/>
      <c r="N232" s="36"/>
      <c r="O232" s="37"/>
      <c r="P232" s="37"/>
      <c r="Q232" s="37"/>
      <c r="R232" s="37"/>
    </row>
    <row r="233" spans="1:18" x14ac:dyDescent="0.5">
      <c r="A233" s="47" t="s">
        <v>301</v>
      </c>
      <c r="B233" s="39"/>
      <c r="C233" s="39">
        <v>12</v>
      </c>
      <c r="D233" s="39">
        <v>12</v>
      </c>
      <c r="E233" s="38"/>
      <c r="F233" s="38"/>
      <c r="G233" s="38">
        <v>0.67</v>
      </c>
      <c r="H233" s="38">
        <v>0.67</v>
      </c>
      <c r="I233" s="38">
        <v>0.33</v>
      </c>
      <c r="J233" s="38">
        <v>0.33</v>
      </c>
      <c r="K233" s="35"/>
      <c r="L233" s="36"/>
      <c r="M233" s="36"/>
      <c r="N233" s="36"/>
      <c r="O233" s="37"/>
      <c r="P233" s="37"/>
      <c r="Q233" s="37"/>
      <c r="R233" s="37"/>
    </row>
    <row r="234" spans="1:18" x14ac:dyDescent="0.5">
      <c r="A234" s="47" t="s">
        <v>300</v>
      </c>
      <c r="B234" s="39">
        <v>15</v>
      </c>
      <c r="C234" s="39"/>
      <c r="D234" s="39">
        <v>15</v>
      </c>
      <c r="E234" s="38">
        <v>0.83</v>
      </c>
      <c r="F234" s="38">
        <v>0.83</v>
      </c>
      <c r="G234" s="38"/>
      <c r="H234" s="38"/>
      <c r="I234" s="38">
        <v>0.42</v>
      </c>
      <c r="J234" s="38">
        <v>0.42</v>
      </c>
      <c r="K234" s="35"/>
      <c r="L234" s="36"/>
      <c r="M234" s="36"/>
      <c r="N234" s="36"/>
      <c r="O234" s="37"/>
      <c r="P234" s="37"/>
      <c r="Q234" s="37"/>
      <c r="R234" s="37"/>
    </row>
    <row r="235" spans="1:18" x14ac:dyDescent="0.5">
      <c r="A235" s="47" t="s">
        <v>299</v>
      </c>
      <c r="B235" s="39">
        <v>5</v>
      </c>
      <c r="C235" s="39"/>
      <c r="D235" s="39">
        <v>5</v>
      </c>
      <c r="E235" s="38">
        <v>0.28000000000000003</v>
      </c>
      <c r="F235" s="38">
        <v>0.28000000000000003</v>
      </c>
      <c r="G235" s="38"/>
      <c r="H235" s="38"/>
      <c r="I235" s="38">
        <v>0.14000000000000001</v>
      </c>
      <c r="J235" s="38">
        <v>0.14000000000000001</v>
      </c>
      <c r="K235" s="35"/>
      <c r="L235" s="36"/>
      <c r="M235" s="36"/>
      <c r="N235" s="36"/>
      <c r="O235" s="37"/>
      <c r="P235" s="37"/>
      <c r="Q235" s="37"/>
      <c r="R235" s="37"/>
    </row>
    <row r="236" spans="1:18" x14ac:dyDescent="0.5">
      <c r="A236" s="47" t="s">
        <v>298</v>
      </c>
      <c r="B236" s="39"/>
      <c r="C236" s="39">
        <v>15</v>
      </c>
      <c r="D236" s="39">
        <v>15</v>
      </c>
      <c r="E236" s="38"/>
      <c r="F236" s="38"/>
      <c r="G236" s="38">
        <v>0.83</v>
      </c>
      <c r="H236" s="38">
        <v>0.83</v>
      </c>
      <c r="I236" s="38">
        <v>0.42</v>
      </c>
      <c r="J236" s="38">
        <v>0.42</v>
      </c>
      <c r="K236" s="35"/>
      <c r="L236" s="36"/>
      <c r="M236" s="36"/>
      <c r="N236" s="36"/>
      <c r="O236" s="37"/>
      <c r="P236" s="37"/>
      <c r="Q236" s="37"/>
      <c r="R236" s="37"/>
    </row>
    <row r="237" spans="1:18" x14ac:dyDescent="0.5">
      <c r="A237" s="47" t="s">
        <v>297</v>
      </c>
      <c r="B237" s="39"/>
      <c r="C237" s="39">
        <v>5</v>
      </c>
      <c r="D237" s="39">
        <v>5</v>
      </c>
      <c r="E237" s="38"/>
      <c r="F237" s="38"/>
      <c r="G237" s="38">
        <v>0.28000000000000003</v>
      </c>
      <c r="H237" s="38">
        <v>0.28000000000000003</v>
      </c>
      <c r="I237" s="38">
        <v>0.14000000000000001</v>
      </c>
      <c r="J237" s="38">
        <v>0.14000000000000001</v>
      </c>
      <c r="K237" s="35"/>
      <c r="L237" s="36"/>
      <c r="M237" s="36"/>
      <c r="N237" s="36"/>
      <c r="O237" s="37"/>
      <c r="P237" s="37"/>
      <c r="Q237" s="37"/>
      <c r="R237" s="37"/>
    </row>
    <row r="238" spans="1:18" x14ac:dyDescent="0.5">
      <c r="A238" s="47" t="s">
        <v>296</v>
      </c>
      <c r="B238" s="39">
        <v>210</v>
      </c>
      <c r="C238" s="39">
        <v>144</v>
      </c>
      <c r="D238" s="39">
        <v>354</v>
      </c>
      <c r="E238" s="38">
        <v>11.67</v>
      </c>
      <c r="F238" s="38">
        <v>11.67</v>
      </c>
      <c r="G238" s="38">
        <v>8</v>
      </c>
      <c r="H238" s="38">
        <v>8</v>
      </c>
      <c r="I238" s="38">
        <v>9.83</v>
      </c>
      <c r="J238" s="38">
        <v>9.83</v>
      </c>
      <c r="K238" s="35"/>
      <c r="L238" s="36"/>
      <c r="M238" s="36"/>
      <c r="N238" s="36"/>
      <c r="O238" s="37"/>
      <c r="P238" s="37"/>
      <c r="Q238" s="37"/>
      <c r="R238" s="37"/>
    </row>
    <row r="239" spans="1:18" x14ac:dyDescent="0.5">
      <c r="A239" s="64" t="s">
        <v>113</v>
      </c>
      <c r="B239" s="50">
        <v>996</v>
      </c>
      <c r="C239" s="55">
        <v>1764</v>
      </c>
      <c r="D239" s="55">
        <v>2760</v>
      </c>
      <c r="E239" s="51">
        <v>55.33</v>
      </c>
      <c r="F239" s="51">
        <v>55.33</v>
      </c>
      <c r="G239" s="51">
        <v>98.01</v>
      </c>
      <c r="H239" s="51">
        <v>98.01</v>
      </c>
      <c r="I239" s="51">
        <v>76.66</v>
      </c>
      <c r="J239" s="51">
        <v>76.66</v>
      </c>
      <c r="K239" s="52"/>
      <c r="L239" s="53"/>
      <c r="M239" s="53"/>
      <c r="N239" s="53"/>
      <c r="O239" s="54"/>
      <c r="P239" s="54"/>
      <c r="Q239" s="54"/>
      <c r="R239" s="54"/>
    </row>
    <row r="240" spans="1:18" x14ac:dyDescent="0.5">
      <c r="A240" s="47" t="s">
        <v>295</v>
      </c>
      <c r="B240" s="39">
        <v>168</v>
      </c>
      <c r="C240" s="34">
        <v>1578</v>
      </c>
      <c r="D240" s="34">
        <v>1746</v>
      </c>
      <c r="E240" s="38">
        <v>9.33</v>
      </c>
      <c r="F240" s="38">
        <v>9.33</v>
      </c>
      <c r="G240" s="38">
        <v>87.67</v>
      </c>
      <c r="H240" s="38">
        <v>87.67</v>
      </c>
      <c r="I240" s="38">
        <v>48.5</v>
      </c>
      <c r="J240" s="38">
        <v>48.5</v>
      </c>
      <c r="K240" s="35"/>
      <c r="L240" s="36"/>
      <c r="M240" s="36"/>
      <c r="N240" s="36"/>
      <c r="O240" s="37"/>
      <c r="P240" s="37"/>
      <c r="Q240" s="37"/>
      <c r="R240" s="37"/>
    </row>
    <row r="241" spans="1:18" x14ac:dyDescent="0.5">
      <c r="A241" s="47" t="s">
        <v>294</v>
      </c>
      <c r="B241" s="39">
        <v>9</v>
      </c>
      <c r="C241" s="39"/>
      <c r="D241" s="39">
        <v>9</v>
      </c>
      <c r="E241" s="38">
        <v>0.5</v>
      </c>
      <c r="F241" s="38">
        <v>0.5</v>
      </c>
      <c r="G241" s="38"/>
      <c r="H241" s="38"/>
      <c r="I241" s="38">
        <v>0.25</v>
      </c>
      <c r="J241" s="38">
        <v>0.25</v>
      </c>
      <c r="K241" s="35"/>
      <c r="L241" s="36"/>
      <c r="M241" s="36"/>
      <c r="N241" s="36"/>
      <c r="O241" s="37"/>
      <c r="P241" s="37"/>
      <c r="Q241" s="37"/>
      <c r="R241" s="37"/>
    </row>
    <row r="242" spans="1:18" x14ac:dyDescent="0.5">
      <c r="A242" s="47" t="s">
        <v>293</v>
      </c>
      <c r="B242" s="39">
        <v>9</v>
      </c>
      <c r="C242" s="39"/>
      <c r="D242" s="39">
        <v>9</v>
      </c>
      <c r="E242" s="38">
        <v>0.5</v>
      </c>
      <c r="F242" s="38">
        <v>0.5</v>
      </c>
      <c r="G242" s="38"/>
      <c r="H242" s="38"/>
      <c r="I242" s="38">
        <v>0.25</v>
      </c>
      <c r="J242" s="38">
        <v>0.25</v>
      </c>
      <c r="K242" s="35"/>
      <c r="L242" s="36"/>
      <c r="M242" s="36"/>
      <c r="N242" s="36"/>
      <c r="O242" s="37"/>
      <c r="P242" s="37"/>
      <c r="Q242" s="37"/>
      <c r="R242" s="37"/>
    </row>
    <row r="243" spans="1:18" x14ac:dyDescent="0.5">
      <c r="A243" s="47" t="s">
        <v>292</v>
      </c>
      <c r="B243" s="39"/>
      <c r="C243" s="39">
        <v>9</v>
      </c>
      <c r="D243" s="39">
        <v>9</v>
      </c>
      <c r="E243" s="38"/>
      <c r="F243" s="38"/>
      <c r="G243" s="38">
        <v>0.5</v>
      </c>
      <c r="H243" s="38">
        <v>0.5</v>
      </c>
      <c r="I243" s="38">
        <v>0.25</v>
      </c>
      <c r="J243" s="38">
        <v>0.25</v>
      </c>
      <c r="K243" s="35"/>
      <c r="L243" s="36"/>
      <c r="M243" s="36"/>
      <c r="N243" s="36"/>
      <c r="O243" s="37"/>
      <c r="P243" s="37"/>
      <c r="Q243" s="37"/>
      <c r="R243" s="37"/>
    </row>
    <row r="244" spans="1:18" x14ac:dyDescent="0.5">
      <c r="A244" s="47" t="s">
        <v>291</v>
      </c>
      <c r="B244" s="39"/>
      <c r="C244" s="39">
        <v>9</v>
      </c>
      <c r="D244" s="39">
        <v>9</v>
      </c>
      <c r="E244" s="38"/>
      <c r="F244" s="38"/>
      <c r="G244" s="38">
        <v>0.5</v>
      </c>
      <c r="H244" s="38">
        <v>0.5</v>
      </c>
      <c r="I244" s="38">
        <v>0.25</v>
      </c>
      <c r="J244" s="38">
        <v>0.25</v>
      </c>
      <c r="K244" s="35"/>
      <c r="L244" s="36"/>
      <c r="M244" s="36"/>
      <c r="N244" s="36"/>
      <c r="O244" s="37"/>
      <c r="P244" s="37"/>
      <c r="Q244" s="37"/>
      <c r="R244" s="37"/>
    </row>
    <row r="245" spans="1:18" x14ac:dyDescent="0.5">
      <c r="A245" s="47" t="s">
        <v>290</v>
      </c>
      <c r="B245" s="39">
        <v>3</v>
      </c>
      <c r="C245" s="39"/>
      <c r="D245" s="39">
        <v>3</v>
      </c>
      <c r="E245" s="38">
        <v>0.17</v>
      </c>
      <c r="F245" s="38">
        <v>0.17</v>
      </c>
      <c r="G245" s="38"/>
      <c r="H245" s="38"/>
      <c r="I245" s="38">
        <v>0.08</v>
      </c>
      <c r="J245" s="38">
        <v>0.08</v>
      </c>
      <c r="K245" s="35"/>
      <c r="L245" s="36"/>
      <c r="M245" s="36"/>
      <c r="N245" s="36"/>
      <c r="O245" s="37"/>
      <c r="P245" s="37"/>
      <c r="Q245" s="37"/>
      <c r="R245" s="37"/>
    </row>
    <row r="246" spans="1:18" x14ac:dyDescent="0.5">
      <c r="A246" s="47" t="s">
        <v>289</v>
      </c>
      <c r="B246" s="39"/>
      <c r="C246" s="39">
        <v>3</v>
      </c>
      <c r="D246" s="39">
        <v>3</v>
      </c>
      <c r="E246" s="38"/>
      <c r="F246" s="38"/>
      <c r="G246" s="38">
        <v>0.17</v>
      </c>
      <c r="H246" s="38">
        <v>0.17</v>
      </c>
      <c r="I246" s="38">
        <v>0.08</v>
      </c>
      <c r="J246" s="38">
        <v>0.08</v>
      </c>
      <c r="K246" s="35"/>
      <c r="L246" s="36"/>
      <c r="M246" s="36"/>
      <c r="N246" s="36"/>
      <c r="O246" s="37"/>
      <c r="P246" s="37"/>
      <c r="Q246" s="37"/>
      <c r="R246" s="37"/>
    </row>
    <row r="247" spans="1:18" x14ac:dyDescent="0.5">
      <c r="A247" s="47" t="s">
        <v>288</v>
      </c>
      <c r="B247" s="39">
        <v>18</v>
      </c>
      <c r="C247" s="39"/>
      <c r="D247" s="39">
        <v>18</v>
      </c>
      <c r="E247" s="38">
        <v>1</v>
      </c>
      <c r="F247" s="38">
        <v>1</v>
      </c>
      <c r="G247" s="38"/>
      <c r="H247" s="38"/>
      <c r="I247" s="38">
        <v>0.5</v>
      </c>
      <c r="J247" s="38">
        <v>0.5</v>
      </c>
      <c r="K247" s="35"/>
      <c r="L247" s="36"/>
      <c r="M247" s="36"/>
      <c r="N247" s="36"/>
      <c r="O247" s="37"/>
      <c r="P247" s="37"/>
      <c r="Q247" s="37"/>
      <c r="R247" s="37"/>
    </row>
    <row r="248" spans="1:18" x14ac:dyDescent="0.5">
      <c r="A248" s="47" t="s">
        <v>287</v>
      </c>
      <c r="B248" s="39"/>
      <c r="C248" s="39">
        <v>18</v>
      </c>
      <c r="D248" s="39">
        <v>18</v>
      </c>
      <c r="E248" s="38"/>
      <c r="F248" s="38"/>
      <c r="G248" s="38">
        <v>1</v>
      </c>
      <c r="H248" s="38">
        <v>1</v>
      </c>
      <c r="I248" s="38">
        <v>0.5</v>
      </c>
      <c r="J248" s="38">
        <v>0.5</v>
      </c>
      <c r="K248" s="35"/>
      <c r="L248" s="36"/>
      <c r="M248" s="36"/>
      <c r="N248" s="36"/>
      <c r="O248" s="37"/>
      <c r="P248" s="37"/>
      <c r="Q248" s="37"/>
      <c r="R248" s="37"/>
    </row>
    <row r="249" spans="1:18" x14ac:dyDescent="0.5">
      <c r="A249" s="47" t="s">
        <v>286</v>
      </c>
      <c r="B249" s="39">
        <v>789</v>
      </c>
      <c r="C249" s="39">
        <v>147</v>
      </c>
      <c r="D249" s="39">
        <v>936</v>
      </c>
      <c r="E249" s="38">
        <v>43.83</v>
      </c>
      <c r="F249" s="38">
        <v>43.83</v>
      </c>
      <c r="G249" s="38">
        <v>8.17</v>
      </c>
      <c r="H249" s="38">
        <v>8.17</v>
      </c>
      <c r="I249" s="38">
        <v>26</v>
      </c>
      <c r="J249" s="38">
        <v>26</v>
      </c>
      <c r="K249" s="35"/>
      <c r="L249" s="36"/>
      <c r="M249" s="36"/>
      <c r="N249" s="36"/>
      <c r="O249" s="37"/>
      <c r="P249" s="37"/>
      <c r="Q249" s="37"/>
      <c r="R249" s="37"/>
    </row>
    <row r="250" spans="1:18" x14ac:dyDescent="0.5">
      <c r="A250" s="64" t="s">
        <v>285</v>
      </c>
      <c r="B250" s="55">
        <v>1994</v>
      </c>
      <c r="C250" s="55">
        <v>1995</v>
      </c>
      <c r="D250" s="55">
        <v>3989</v>
      </c>
      <c r="E250" s="51">
        <v>110.77</v>
      </c>
      <c r="F250" s="51">
        <v>110.77</v>
      </c>
      <c r="G250" s="51">
        <v>110.85</v>
      </c>
      <c r="H250" s="51">
        <v>110.85</v>
      </c>
      <c r="I250" s="51">
        <v>110.81</v>
      </c>
      <c r="J250" s="51">
        <v>110.81</v>
      </c>
      <c r="K250" s="52"/>
      <c r="L250" s="53"/>
      <c r="M250" s="53"/>
      <c r="N250" s="53"/>
      <c r="O250" s="54"/>
      <c r="P250" s="54"/>
      <c r="Q250" s="54"/>
      <c r="R250" s="54"/>
    </row>
    <row r="251" spans="1:18" x14ac:dyDescent="0.5">
      <c r="A251" s="47" t="s">
        <v>284</v>
      </c>
      <c r="B251" s="39">
        <v>669</v>
      </c>
      <c r="C251" s="39"/>
      <c r="D251" s="39">
        <v>669</v>
      </c>
      <c r="E251" s="38">
        <v>37.17</v>
      </c>
      <c r="F251" s="38">
        <v>37.17</v>
      </c>
      <c r="G251" s="38"/>
      <c r="H251" s="38"/>
      <c r="I251" s="38">
        <v>18.579999999999998</v>
      </c>
      <c r="J251" s="38">
        <v>18.579999999999998</v>
      </c>
      <c r="K251" s="35"/>
      <c r="L251" s="36"/>
      <c r="M251" s="36"/>
      <c r="N251" s="36"/>
      <c r="O251" s="37"/>
      <c r="P251" s="37"/>
      <c r="Q251" s="37"/>
      <c r="R251" s="37"/>
    </row>
    <row r="252" spans="1:18" x14ac:dyDescent="0.5">
      <c r="A252" s="47" t="s">
        <v>283</v>
      </c>
      <c r="B252" s="39">
        <v>90</v>
      </c>
      <c r="C252" s="39"/>
      <c r="D252" s="39">
        <v>90</v>
      </c>
      <c r="E252" s="38">
        <v>5</v>
      </c>
      <c r="F252" s="38">
        <v>5</v>
      </c>
      <c r="G252" s="38"/>
      <c r="H252" s="38"/>
      <c r="I252" s="38">
        <v>2.5</v>
      </c>
      <c r="J252" s="38">
        <v>2.5</v>
      </c>
      <c r="K252" s="35"/>
      <c r="L252" s="36"/>
      <c r="M252" s="36"/>
      <c r="N252" s="36"/>
      <c r="O252" s="37"/>
      <c r="P252" s="37"/>
      <c r="Q252" s="37"/>
      <c r="R252" s="37"/>
    </row>
    <row r="253" spans="1:18" x14ac:dyDescent="0.5">
      <c r="A253" s="47" t="s">
        <v>282</v>
      </c>
      <c r="B253" s="39"/>
      <c r="C253" s="39">
        <v>315</v>
      </c>
      <c r="D253" s="39">
        <v>315</v>
      </c>
      <c r="E253" s="38"/>
      <c r="F253" s="38"/>
      <c r="G253" s="38">
        <v>17.5</v>
      </c>
      <c r="H253" s="38">
        <v>17.5</v>
      </c>
      <c r="I253" s="38">
        <v>8.75</v>
      </c>
      <c r="J253" s="38">
        <v>8.75</v>
      </c>
      <c r="K253" s="35"/>
      <c r="L253" s="36"/>
      <c r="M253" s="36"/>
      <c r="N253" s="36"/>
      <c r="O253" s="37"/>
      <c r="P253" s="37"/>
      <c r="Q253" s="37"/>
      <c r="R253" s="37"/>
    </row>
    <row r="254" spans="1:18" x14ac:dyDescent="0.5">
      <c r="A254" s="47" t="s">
        <v>281</v>
      </c>
      <c r="B254" s="39">
        <v>36</v>
      </c>
      <c r="C254" s="39"/>
      <c r="D254" s="39">
        <v>36</v>
      </c>
      <c r="E254" s="38">
        <v>2</v>
      </c>
      <c r="F254" s="38">
        <v>2</v>
      </c>
      <c r="G254" s="38"/>
      <c r="H254" s="38"/>
      <c r="I254" s="38">
        <v>1</v>
      </c>
      <c r="J254" s="38">
        <v>1</v>
      </c>
      <c r="K254" s="35"/>
      <c r="L254" s="36"/>
      <c r="M254" s="36"/>
      <c r="N254" s="36"/>
      <c r="O254" s="37"/>
      <c r="P254" s="37"/>
      <c r="Q254" s="37"/>
      <c r="R254" s="37"/>
    </row>
    <row r="255" spans="1:18" x14ac:dyDescent="0.5">
      <c r="A255" s="47" t="s">
        <v>280</v>
      </c>
      <c r="B255" s="39"/>
      <c r="C255" s="39">
        <v>36</v>
      </c>
      <c r="D255" s="39">
        <v>36</v>
      </c>
      <c r="E255" s="38"/>
      <c r="F255" s="38"/>
      <c r="G255" s="38">
        <v>2</v>
      </c>
      <c r="H255" s="38">
        <v>2</v>
      </c>
      <c r="I255" s="38">
        <v>1</v>
      </c>
      <c r="J255" s="38">
        <v>1</v>
      </c>
      <c r="K255" s="35"/>
      <c r="L255" s="36"/>
      <c r="M255" s="36"/>
      <c r="N255" s="36"/>
      <c r="O255" s="37"/>
      <c r="P255" s="37"/>
      <c r="Q255" s="37"/>
      <c r="R255" s="37"/>
    </row>
    <row r="256" spans="1:18" x14ac:dyDescent="0.5">
      <c r="A256" s="47" t="s">
        <v>279</v>
      </c>
      <c r="B256" s="39"/>
      <c r="C256" s="39">
        <v>273</v>
      </c>
      <c r="D256" s="39">
        <v>273</v>
      </c>
      <c r="E256" s="38"/>
      <c r="F256" s="38"/>
      <c r="G256" s="38">
        <v>15.17</v>
      </c>
      <c r="H256" s="38">
        <v>15.17</v>
      </c>
      <c r="I256" s="38">
        <v>7.58</v>
      </c>
      <c r="J256" s="38">
        <v>7.58</v>
      </c>
      <c r="K256" s="35"/>
      <c r="L256" s="36"/>
      <c r="M256" s="36"/>
      <c r="N256" s="36"/>
      <c r="O256" s="37"/>
      <c r="P256" s="37"/>
      <c r="Q256" s="37"/>
      <c r="R256" s="37"/>
    </row>
    <row r="257" spans="1:18" x14ac:dyDescent="0.5">
      <c r="A257" s="47" t="s">
        <v>278</v>
      </c>
      <c r="B257" s="39">
        <v>84</v>
      </c>
      <c r="C257" s="39">
        <v>339</v>
      </c>
      <c r="D257" s="39">
        <v>423</v>
      </c>
      <c r="E257" s="38">
        <v>4.67</v>
      </c>
      <c r="F257" s="38">
        <v>4.67</v>
      </c>
      <c r="G257" s="38">
        <v>18.829999999999998</v>
      </c>
      <c r="H257" s="38">
        <v>18.829999999999998</v>
      </c>
      <c r="I257" s="38">
        <v>11.75</v>
      </c>
      <c r="J257" s="38">
        <v>11.75</v>
      </c>
      <c r="K257" s="35"/>
      <c r="L257" s="36"/>
      <c r="M257" s="36"/>
      <c r="N257" s="36"/>
      <c r="O257" s="37"/>
      <c r="P257" s="37"/>
      <c r="Q257" s="37"/>
      <c r="R257" s="37"/>
    </row>
    <row r="258" spans="1:18" x14ac:dyDescent="0.5">
      <c r="A258" s="47" t="s">
        <v>277</v>
      </c>
      <c r="B258" s="39">
        <v>28</v>
      </c>
      <c r="C258" s="39">
        <v>113</v>
      </c>
      <c r="D258" s="39">
        <v>141</v>
      </c>
      <c r="E258" s="38">
        <v>1.56</v>
      </c>
      <c r="F258" s="38">
        <v>1.56</v>
      </c>
      <c r="G258" s="38">
        <v>6.28</v>
      </c>
      <c r="H258" s="38">
        <v>6.28</v>
      </c>
      <c r="I258" s="38">
        <v>3.92</v>
      </c>
      <c r="J258" s="38">
        <v>3.92</v>
      </c>
      <c r="K258" s="35"/>
      <c r="L258" s="36"/>
      <c r="M258" s="36"/>
      <c r="N258" s="36"/>
      <c r="O258" s="37"/>
      <c r="P258" s="37"/>
      <c r="Q258" s="37"/>
      <c r="R258" s="37"/>
    </row>
    <row r="259" spans="1:18" x14ac:dyDescent="0.5">
      <c r="A259" s="47" t="s">
        <v>276</v>
      </c>
      <c r="B259" s="39">
        <v>420</v>
      </c>
      <c r="C259" s="39">
        <v>84</v>
      </c>
      <c r="D259" s="39">
        <v>504</v>
      </c>
      <c r="E259" s="38">
        <v>23.33</v>
      </c>
      <c r="F259" s="38">
        <v>23.33</v>
      </c>
      <c r="G259" s="38">
        <v>4.67</v>
      </c>
      <c r="H259" s="38">
        <v>4.67</v>
      </c>
      <c r="I259" s="38">
        <v>14</v>
      </c>
      <c r="J259" s="38">
        <v>14</v>
      </c>
      <c r="K259" s="35"/>
      <c r="L259" s="36"/>
      <c r="M259" s="36"/>
      <c r="N259" s="36"/>
      <c r="O259" s="37"/>
      <c r="P259" s="37"/>
      <c r="Q259" s="37"/>
      <c r="R259" s="37"/>
    </row>
    <row r="260" spans="1:18" x14ac:dyDescent="0.5">
      <c r="A260" s="47" t="s">
        <v>275</v>
      </c>
      <c r="B260" s="39"/>
      <c r="C260" s="39">
        <v>368</v>
      </c>
      <c r="D260" s="39">
        <v>368</v>
      </c>
      <c r="E260" s="38"/>
      <c r="F260" s="38"/>
      <c r="G260" s="38">
        <v>20.440000000000001</v>
      </c>
      <c r="H260" s="38">
        <v>20.440000000000001</v>
      </c>
      <c r="I260" s="38">
        <v>10.220000000000001</v>
      </c>
      <c r="J260" s="38">
        <v>10.220000000000001</v>
      </c>
      <c r="K260" s="35"/>
      <c r="L260" s="36"/>
      <c r="M260" s="36"/>
      <c r="N260" s="36"/>
      <c r="O260" s="37"/>
      <c r="P260" s="37"/>
      <c r="Q260" s="37"/>
      <c r="R260" s="37"/>
    </row>
    <row r="261" spans="1:18" x14ac:dyDescent="0.5">
      <c r="A261" s="47" t="s">
        <v>274</v>
      </c>
      <c r="B261" s="39"/>
      <c r="C261" s="39">
        <v>21</v>
      </c>
      <c r="D261" s="39">
        <v>21</v>
      </c>
      <c r="E261" s="38"/>
      <c r="F261" s="38"/>
      <c r="G261" s="38">
        <v>1.17</v>
      </c>
      <c r="H261" s="38">
        <v>1.17</v>
      </c>
      <c r="I261" s="38">
        <v>0.57999999999999996</v>
      </c>
      <c r="J261" s="38">
        <v>0.57999999999999996</v>
      </c>
      <c r="K261" s="35"/>
      <c r="L261" s="36"/>
      <c r="M261" s="36"/>
      <c r="N261" s="36"/>
      <c r="O261" s="37"/>
      <c r="P261" s="37"/>
      <c r="Q261" s="37"/>
      <c r="R261" s="37"/>
    </row>
    <row r="262" spans="1:18" x14ac:dyDescent="0.5">
      <c r="A262" s="47" t="s">
        <v>273</v>
      </c>
      <c r="B262" s="39"/>
      <c r="C262" s="39">
        <v>7</v>
      </c>
      <c r="D262" s="39">
        <v>7</v>
      </c>
      <c r="E262" s="38"/>
      <c r="F262" s="38"/>
      <c r="G262" s="38">
        <v>0.39</v>
      </c>
      <c r="H262" s="38">
        <v>0.39</v>
      </c>
      <c r="I262" s="38">
        <v>0.19</v>
      </c>
      <c r="J262" s="38">
        <v>0.19</v>
      </c>
      <c r="K262" s="35"/>
      <c r="L262" s="36"/>
      <c r="M262" s="36"/>
      <c r="N262" s="36"/>
      <c r="O262" s="37"/>
      <c r="P262" s="37"/>
      <c r="Q262" s="37"/>
      <c r="R262" s="37"/>
    </row>
    <row r="263" spans="1:18" x14ac:dyDescent="0.5">
      <c r="A263" s="47" t="s">
        <v>272</v>
      </c>
      <c r="B263" s="39"/>
      <c r="C263" s="39">
        <v>21</v>
      </c>
      <c r="D263" s="39">
        <v>21</v>
      </c>
      <c r="E263" s="38"/>
      <c r="F263" s="38"/>
      <c r="G263" s="38">
        <v>1.17</v>
      </c>
      <c r="H263" s="38">
        <v>1.17</v>
      </c>
      <c r="I263" s="38">
        <v>0.57999999999999996</v>
      </c>
      <c r="J263" s="38">
        <v>0.57999999999999996</v>
      </c>
      <c r="K263" s="35"/>
      <c r="L263" s="36"/>
      <c r="M263" s="36"/>
      <c r="N263" s="36"/>
      <c r="O263" s="37"/>
      <c r="P263" s="37"/>
      <c r="Q263" s="37"/>
      <c r="R263" s="37"/>
    </row>
    <row r="264" spans="1:18" x14ac:dyDescent="0.5">
      <c r="A264" s="47" t="s">
        <v>271</v>
      </c>
      <c r="B264" s="39"/>
      <c r="C264" s="39">
        <v>7</v>
      </c>
      <c r="D264" s="39">
        <v>7</v>
      </c>
      <c r="E264" s="38"/>
      <c r="F264" s="38"/>
      <c r="G264" s="38">
        <v>0.39</v>
      </c>
      <c r="H264" s="38">
        <v>0.39</v>
      </c>
      <c r="I264" s="38">
        <v>0.19</v>
      </c>
      <c r="J264" s="38">
        <v>0.19</v>
      </c>
      <c r="K264" s="35"/>
      <c r="L264" s="36"/>
      <c r="M264" s="36"/>
      <c r="N264" s="36"/>
      <c r="O264" s="37"/>
      <c r="P264" s="37"/>
      <c r="Q264" s="37"/>
      <c r="R264" s="37"/>
    </row>
    <row r="265" spans="1:18" x14ac:dyDescent="0.5">
      <c r="A265" s="47" t="s">
        <v>270</v>
      </c>
      <c r="B265" s="39">
        <v>354</v>
      </c>
      <c r="C265" s="39"/>
      <c r="D265" s="39">
        <v>354</v>
      </c>
      <c r="E265" s="38">
        <v>19.670000000000002</v>
      </c>
      <c r="F265" s="38">
        <v>19.670000000000002</v>
      </c>
      <c r="G265" s="38"/>
      <c r="H265" s="38"/>
      <c r="I265" s="38">
        <v>9.83</v>
      </c>
      <c r="J265" s="38">
        <v>9.83</v>
      </c>
      <c r="K265" s="35"/>
      <c r="L265" s="36"/>
      <c r="M265" s="36"/>
      <c r="N265" s="36"/>
      <c r="O265" s="37"/>
      <c r="P265" s="37"/>
      <c r="Q265" s="37"/>
      <c r="R265" s="37"/>
    </row>
    <row r="266" spans="1:18" x14ac:dyDescent="0.5">
      <c r="A266" s="47" t="s">
        <v>269</v>
      </c>
      <c r="B266" s="39"/>
      <c r="C266" s="39">
        <v>315</v>
      </c>
      <c r="D266" s="39">
        <v>315</v>
      </c>
      <c r="E266" s="38"/>
      <c r="F266" s="38"/>
      <c r="G266" s="38">
        <v>17.5</v>
      </c>
      <c r="H266" s="38">
        <v>17.5</v>
      </c>
      <c r="I266" s="38">
        <v>8.75</v>
      </c>
      <c r="J266" s="38">
        <v>8.75</v>
      </c>
      <c r="K266" s="35"/>
      <c r="L266" s="36"/>
      <c r="M266" s="36"/>
      <c r="N266" s="36"/>
      <c r="O266" s="37"/>
      <c r="P266" s="37"/>
      <c r="Q266" s="37"/>
      <c r="R266" s="37"/>
    </row>
    <row r="267" spans="1:18" x14ac:dyDescent="0.5">
      <c r="A267" s="47" t="s">
        <v>268</v>
      </c>
      <c r="B267" s="39">
        <v>6</v>
      </c>
      <c r="C267" s="39"/>
      <c r="D267" s="39">
        <v>6</v>
      </c>
      <c r="E267" s="38">
        <v>0.33</v>
      </c>
      <c r="F267" s="38">
        <v>0.33</v>
      </c>
      <c r="G267" s="38"/>
      <c r="H267" s="38"/>
      <c r="I267" s="38">
        <v>0.17</v>
      </c>
      <c r="J267" s="38">
        <v>0.17</v>
      </c>
      <c r="K267" s="35"/>
      <c r="L267" s="36"/>
      <c r="M267" s="36"/>
      <c r="N267" s="36"/>
      <c r="O267" s="37"/>
      <c r="P267" s="37"/>
      <c r="Q267" s="37"/>
      <c r="R267" s="37"/>
    </row>
    <row r="268" spans="1:18" x14ac:dyDescent="0.5">
      <c r="A268" s="47" t="s">
        <v>267</v>
      </c>
      <c r="B268" s="39">
        <v>2</v>
      </c>
      <c r="C268" s="39"/>
      <c r="D268" s="39">
        <v>2</v>
      </c>
      <c r="E268" s="38">
        <v>0.11</v>
      </c>
      <c r="F268" s="38">
        <v>0.11</v>
      </c>
      <c r="G268" s="38"/>
      <c r="H268" s="38"/>
      <c r="I268" s="38">
        <v>0.06</v>
      </c>
      <c r="J268" s="38">
        <v>0.06</v>
      </c>
      <c r="K268" s="35"/>
      <c r="L268" s="36"/>
      <c r="M268" s="36"/>
      <c r="N268" s="36"/>
      <c r="O268" s="37"/>
      <c r="P268" s="37"/>
      <c r="Q268" s="37"/>
      <c r="R268" s="37"/>
    </row>
    <row r="269" spans="1:18" x14ac:dyDescent="0.5">
      <c r="A269" s="47" t="s">
        <v>266</v>
      </c>
      <c r="B269" s="39">
        <v>6</v>
      </c>
      <c r="C269" s="39"/>
      <c r="D269" s="39">
        <v>6</v>
      </c>
      <c r="E269" s="38">
        <v>0.33</v>
      </c>
      <c r="F269" s="38">
        <v>0.33</v>
      </c>
      <c r="G269" s="38"/>
      <c r="H269" s="38"/>
      <c r="I269" s="38">
        <v>0.17</v>
      </c>
      <c r="J269" s="38">
        <v>0.17</v>
      </c>
      <c r="K269" s="35"/>
      <c r="L269" s="36"/>
      <c r="M269" s="36"/>
      <c r="N269" s="36"/>
      <c r="O269" s="37"/>
      <c r="P269" s="37"/>
      <c r="Q269" s="37"/>
      <c r="R269" s="37"/>
    </row>
    <row r="270" spans="1:18" x14ac:dyDescent="0.5">
      <c r="A270" s="47" t="s">
        <v>265</v>
      </c>
      <c r="B270" s="39">
        <v>6</v>
      </c>
      <c r="C270" s="39"/>
      <c r="D270" s="39">
        <v>6</v>
      </c>
      <c r="E270" s="38">
        <v>0.33</v>
      </c>
      <c r="F270" s="38">
        <v>0.33</v>
      </c>
      <c r="G270" s="38"/>
      <c r="H270" s="38"/>
      <c r="I270" s="38">
        <v>0.17</v>
      </c>
      <c r="J270" s="38">
        <v>0.17</v>
      </c>
      <c r="K270" s="35"/>
      <c r="L270" s="36"/>
      <c r="M270" s="36"/>
      <c r="N270" s="36"/>
      <c r="O270" s="37"/>
      <c r="P270" s="37"/>
      <c r="Q270" s="37"/>
      <c r="R270" s="37"/>
    </row>
    <row r="271" spans="1:18" x14ac:dyDescent="0.5">
      <c r="A271" s="47" t="s">
        <v>264</v>
      </c>
      <c r="B271" s="39"/>
      <c r="C271" s="39">
        <v>9</v>
      </c>
      <c r="D271" s="39">
        <v>9</v>
      </c>
      <c r="E271" s="38"/>
      <c r="F271" s="38"/>
      <c r="G271" s="38">
        <v>0.5</v>
      </c>
      <c r="H271" s="38">
        <v>0.5</v>
      </c>
      <c r="I271" s="38">
        <v>0.25</v>
      </c>
      <c r="J271" s="38">
        <v>0.25</v>
      </c>
      <c r="K271" s="35"/>
      <c r="L271" s="36"/>
      <c r="M271" s="36"/>
      <c r="N271" s="36"/>
      <c r="O271" s="37"/>
      <c r="P271" s="37"/>
      <c r="Q271" s="37"/>
      <c r="R271" s="37"/>
    </row>
    <row r="272" spans="1:18" x14ac:dyDescent="0.5">
      <c r="A272" s="47" t="s">
        <v>263</v>
      </c>
      <c r="B272" s="39"/>
      <c r="C272" s="39">
        <v>9</v>
      </c>
      <c r="D272" s="39">
        <v>9</v>
      </c>
      <c r="E272" s="38"/>
      <c r="F272" s="38"/>
      <c r="G272" s="38">
        <v>0.5</v>
      </c>
      <c r="H272" s="38">
        <v>0.5</v>
      </c>
      <c r="I272" s="38">
        <v>0.25</v>
      </c>
      <c r="J272" s="38">
        <v>0.25</v>
      </c>
      <c r="K272" s="35"/>
      <c r="L272" s="36"/>
      <c r="M272" s="36"/>
      <c r="N272" s="36"/>
      <c r="O272" s="37"/>
      <c r="P272" s="37"/>
      <c r="Q272" s="37"/>
      <c r="R272" s="37"/>
    </row>
    <row r="273" spans="1:18" x14ac:dyDescent="0.5">
      <c r="A273" s="47" t="s">
        <v>262</v>
      </c>
      <c r="B273" s="39"/>
      <c r="C273" s="39">
        <v>9</v>
      </c>
      <c r="D273" s="39">
        <v>9</v>
      </c>
      <c r="E273" s="38"/>
      <c r="F273" s="38"/>
      <c r="G273" s="38">
        <v>0.5</v>
      </c>
      <c r="H273" s="38">
        <v>0.5</v>
      </c>
      <c r="I273" s="38">
        <v>0.25</v>
      </c>
      <c r="J273" s="38">
        <v>0.25</v>
      </c>
      <c r="K273" s="35"/>
      <c r="L273" s="36"/>
      <c r="M273" s="36"/>
      <c r="N273" s="36"/>
      <c r="O273" s="37"/>
      <c r="P273" s="37"/>
      <c r="Q273" s="37"/>
      <c r="R273" s="37"/>
    </row>
    <row r="274" spans="1:18" x14ac:dyDescent="0.5">
      <c r="A274" s="47" t="s">
        <v>261</v>
      </c>
      <c r="B274" s="39"/>
      <c r="C274" s="39">
        <v>6</v>
      </c>
      <c r="D274" s="39">
        <v>6</v>
      </c>
      <c r="E274" s="38"/>
      <c r="F274" s="38"/>
      <c r="G274" s="38">
        <v>0.33</v>
      </c>
      <c r="H274" s="38">
        <v>0.33</v>
      </c>
      <c r="I274" s="38">
        <v>0.17</v>
      </c>
      <c r="J274" s="38">
        <v>0.17</v>
      </c>
      <c r="K274" s="35"/>
      <c r="L274" s="36"/>
      <c r="M274" s="36"/>
      <c r="N274" s="36"/>
      <c r="O274" s="37"/>
      <c r="P274" s="37"/>
      <c r="Q274" s="37"/>
      <c r="R274" s="37"/>
    </row>
    <row r="275" spans="1:18" x14ac:dyDescent="0.5">
      <c r="A275" s="47" t="s">
        <v>260</v>
      </c>
      <c r="B275" s="39"/>
      <c r="C275" s="39">
        <v>3</v>
      </c>
      <c r="D275" s="39">
        <v>3</v>
      </c>
      <c r="E275" s="38"/>
      <c r="F275" s="38"/>
      <c r="G275" s="38">
        <v>0.17</v>
      </c>
      <c r="H275" s="38">
        <v>0.17</v>
      </c>
      <c r="I275" s="38">
        <v>0.08</v>
      </c>
      <c r="J275" s="38">
        <v>0.08</v>
      </c>
      <c r="K275" s="35"/>
      <c r="L275" s="36"/>
      <c r="M275" s="36"/>
      <c r="N275" s="36"/>
      <c r="O275" s="37"/>
      <c r="P275" s="37"/>
      <c r="Q275" s="37"/>
      <c r="R275" s="37"/>
    </row>
    <row r="276" spans="1:18" x14ac:dyDescent="0.5">
      <c r="A276" s="47" t="s">
        <v>259</v>
      </c>
      <c r="B276" s="39">
        <v>159</v>
      </c>
      <c r="C276" s="39"/>
      <c r="D276" s="39">
        <v>159</v>
      </c>
      <c r="E276" s="38">
        <v>8.83</v>
      </c>
      <c r="F276" s="38">
        <v>8.83</v>
      </c>
      <c r="G276" s="38"/>
      <c r="H276" s="38"/>
      <c r="I276" s="38">
        <v>4.42</v>
      </c>
      <c r="J276" s="38">
        <v>4.42</v>
      </c>
      <c r="K276" s="35"/>
      <c r="L276" s="36"/>
      <c r="M276" s="36"/>
      <c r="N276" s="36"/>
      <c r="O276" s="37"/>
      <c r="P276" s="37"/>
      <c r="Q276" s="37"/>
      <c r="R276" s="37"/>
    </row>
    <row r="277" spans="1:18" x14ac:dyDescent="0.5">
      <c r="A277" s="47" t="s">
        <v>258</v>
      </c>
      <c r="B277" s="39">
        <v>9</v>
      </c>
      <c r="C277" s="39"/>
      <c r="D277" s="39">
        <v>9</v>
      </c>
      <c r="E277" s="38">
        <v>0.5</v>
      </c>
      <c r="F277" s="38">
        <v>0.5</v>
      </c>
      <c r="G277" s="38"/>
      <c r="H277" s="38"/>
      <c r="I277" s="38">
        <v>0.25</v>
      </c>
      <c r="J277" s="38">
        <v>0.25</v>
      </c>
      <c r="K277" s="35"/>
      <c r="L277" s="36"/>
      <c r="M277" s="36"/>
      <c r="N277" s="36"/>
      <c r="O277" s="37"/>
      <c r="P277" s="37"/>
      <c r="Q277" s="37"/>
      <c r="R277" s="37"/>
    </row>
    <row r="278" spans="1:18" x14ac:dyDescent="0.5">
      <c r="A278" s="47" t="s">
        <v>257</v>
      </c>
      <c r="B278" s="39"/>
      <c r="C278" s="39">
        <v>6</v>
      </c>
      <c r="D278" s="39">
        <v>6</v>
      </c>
      <c r="E278" s="38"/>
      <c r="F278" s="38"/>
      <c r="G278" s="38">
        <v>0.33</v>
      </c>
      <c r="H278" s="38">
        <v>0.33</v>
      </c>
      <c r="I278" s="38">
        <v>0.17</v>
      </c>
      <c r="J278" s="38">
        <v>0.17</v>
      </c>
      <c r="K278" s="35"/>
      <c r="L278" s="36"/>
      <c r="M278" s="36"/>
      <c r="N278" s="36"/>
      <c r="O278" s="37"/>
      <c r="P278" s="37"/>
      <c r="Q278" s="37"/>
      <c r="R278" s="37"/>
    </row>
    <row r="279" spans="1:18" x14ac:dyDescent="0.5">
      <c r="A279" s="47" t="s">
        <v>256</v>
      </c>
      <c r="B279" s="39">
        <v>108</v>
      </c>
      <c r="C279" s="39">
        <v>6</v>
      </c>
      <c r="D279" s="39">
        <v>114</v>
      </c>
      <c r="E279" s="38">
        <v>6</v>
      </c>
      <c r="F279" s="38">
        <v>6</v>
      </c>
      <c r="G279" s="38">
        <v>0.33</v>
      </c>
      <c r="H279" s="38">
        <v>0.33</v>
      </c>
      <c r="I279" s="38">
        <v>3.17</v>
      </c>
      <c r="J279" s="38">
        <v>3.17</v>
      </c>
      <c r="K279" s="35"/>
      <c r="L279" s="36"/>
      <c r="M279" s="36"/>
      <c r="N279" s="36"/>
      <c r="O279" s="37"/>
      <c r="P279" s="37"/>
      <c r="Q279" s="37"/>
      <c r="R279" s="37"/>
    </row>
    <row r="280" spans="1:18" x14ac:dyDescent="0.5">
      <c r="A280" s="47" t="s">
        <v>255</v>
      </c>
      <c r="B280" s="39">
        <v>6</v>
      </c>
      <c r="C280" s="39"/>
      <c r="D280" s="39">
        <v>6</v>
      </c>
      <c r="E280" s="38">
        <v>0.33</v>
      </c>
      <c r="F280" s="38">
        <v>0.33</v>
      </c>
      <c r="G280" s="38"/>
      <c r="H280" s="38"/>
      <c r="I280" s="38">
        <v>0.17</v>
      </c>
      <c r="J280" s="38">
        <v>0.17</v>
      </c>
      <c r="K280" s="35"/>
      <c r="L280" s="36"/>
      <c r="M280" s="36"/>
      <c r="N280" s="36"/>
      <c r="O280" s="37"/>
      <c r="P280" s="37"/>
      <c r="Q280" s="37"/>
      <c r="R280" s="37"/>
    </row>
    <row r="281" spans="1:18" x14ac:dyDescent="0.5">
      <c r="A281" s="47" t="s">
        <v>254</v>
      </c>
      <c r="B281" s="39">
        <v>2</v>
      </c>
      <c r="C281" s="39"/>
      <c r="D281" s="39">
        <v>2</v>
      </c>
      <c r="E281" s="38">
        <v>0.11</v>
      </c>
      <c r="F281" s="38">
        <v>0.11</v>
      </c>
      <c r="G281" s="38"/>
      <c r="H281" s="38"/>
      <c r="I281" s="38">
        <v>0.06</v>
      </c>
      <c r="J281" s="38">
        <v>0.06</v>
      </c>
      <c r="K281" s="35"/>
      <c r="L281" s="36"/>
      <c r="M281" s="36"/>
      <c r="N281" s="36"/>
      <c r="O281" s="37"/>
      <c r="P281" s="37"/>
      <c r="Q281" s="37"/>
      <c r="R281" s="37"/>
    </row>
    <row r="282" spans="1:18" x14ac:dyDescent="0.5">
      <c r="A282" s="47" t="s">
        <v>253</v>
      </c>
      <c r="B282" s="39"/>
      <c r="C282" s="39">
        <v>28</v>
      </c>
      <c r="D282" s="39">
        <v>28</v>
      </c>
      <c r="E282" s="38"/>
      <c r="F282" s="38"/>
      <c r="G282" s="38">
        <v>1.56</v>
      </c>
      <c r="H282" s="38">
        <v>1.56</v>
      </c>
      <c r="I282" s="38">
        <v>0.78</v>
      </c>
      <c r="J282" s="38">
        <v>0.78</v>
      </c>
      <c r="K282" s="35"/>
      <c r="L282" s="36"/>
      <c r="M282" s="36"/>
      <c r="N282" s="36"/>
      <c r="O282" s="37"/>
      <c r="P282" s="37"/>
      <c r="Q282" s="37"/>
      <c r="R282" s="37"/>
    </row>
    <row r="283" spans="1:18" x14ac:dyDescent="0.5">
      <c r="A283" s="47" t="s">
        <v>252</v>
      </c>
      <c r="B283" s="39"/>
      <c r="C283" s="39">
        <v>3</v>
      </c>
      <c r="D283" s="39">
        <v>3</v>
      </c>
      <c r="E283" s="38"/>
      <c r="F283" s="38"/>
      <c r="G283" s="38">
        <v>0.17</v>
      </c>
      <c r="H283" s="38">
        <v>0.17</v>
      </c>
      <c r="I283" s="38">
        <v>0.08</v>
      </c>
      <c r="J283" s="38">
        <v>0.08</v>
      </c>
      <c r="K283" s="35"/>
      <c r="L283" s="36"/>
      <c r="M283" s="36"/>
      <c r="N283" s="36"/>
      <c r="O283" s="37"/>
      <c r="P283" s="37"/>
      <c r="Q283" s="37"/>
      <c r="R283" s="37"/>
    </row>
    <row r="284" spans="1:18" x14ac:dyDescent="0.5">
      <c r="A284" s="47" t="s">
        <v>251</v>
      </c>
      <c r="B284" s="39"/>
      <c r="C284" s="39">
        <v>3</v>
      </c>
      <c r="D284" s="39">
        <v>3</v>
      </c>
      <c r="E284" s="38"/>
      <c r="F284" s="38"/>
      <c r="G284" s="38">
        <v>0.17</v>
      </c>
      <c r="H284" s="38">
        <v>0.17</v>
      </c>
      <c r="I284" s="38">
        <v>0.08</v>
      </c>
      <c r="J284" s="38">
        <v>0.08</v>
      </c>
      <c r="K284" s="35"/>
      <c r="L284" s="36"/>
      <c r="M284" s="36"/>
      <c r="N284" s="36"/>
      <c r="O284" s="37"/>
      <c r="P284" s="37"/>
      <c r="Q284" s="37"/>
      <c r="R284" s="37"/>
    </row>
    <row r="285" spans="1:18" x14ac:dyDescent="0.5">
      <c r="A285" s="47" t="s">
        <v>250</v>
      </c>
      <c r="B285" s="39"/>
      <c r="C285" s="39">
        <v>3</v>
      </c>
      <c r="D285" s="39">
        <v>3</v>
      </c>
      <c r="E285" s="38"/>
      <c r="F285" s="38"/>
      <c r="G285" s="38">
        <v>0.17</v>
      </c>
      <c r="H285" s="38">
        <v>0.17</v>
      </c>
      <c r="I285" s="38">
        <v>0.08</v>
      </c>
      <c r="J285" s="38">
        <v>0.08</v>
      </c>
      <c r="K285" s="35"/>
      <c r="L285" s="36"/>
      <c r="M285" s="36"/>
      <c r="N285" s="36"/>
      <c r="O285" s="37"/>
      <c r="P285" s="37"/>
      <c r="Q285" s="37"/>
      <c r="R285" s="37"/>
    </row>
    <row r="286" spans="1:18" x14ac:dyDescent="0.5">
      <c r="A286" s="47" t="s">
        <v>249</v>
      </c>
      <c r="B286" s="39"/>
      <c r="C286" s="39">
        <v>2</v>
      </c>
      <c r="D286" s="39">
        <v>2</v>
      </c>
      <c r="E286" s="38"/>
      <c r="F286" s="38"/>
      <c r="G286" s="38">
        <v>0.11</v>
      </c>
      <c r="H286" s="38">
        <v>0.11</v>
      </c>
      <c r="I286" s="38">
        <v>0.06</v>
      </c>
      <c r="J286" s="38">
        <v>0.06</v>
      </c>
      <c r="K286" s="35"/>
      <c r="L286" s="36"/>
      <c r="M286" s="36"/>
      <c r="N286" s="36"/>
      <c r="O286" s="37"/>
      <c r="P286" s="37"/>
      <c r="Q286" s="37"/>
      <c r="R286" s="37"/>
    </row>
    <row r="287" spans="1:18" x14ac:dyDescent="0.5">
      <c r="A287" s="47" t="s">
        <v>187</v>
      </c>
      <c r="B287" s="39">
        <v>9</v>
      </c>
      <c r="C287" s="39"/>
      <c r="D287" s="39">
        <v>9</v>
      </c>
      <c r="E287" s="38">
        <v>0.5</v>
      </c>
      <c r="F287" s="38">
        <v>0.5</v>
      </c>
      <c r="G287" s="38"/>
      <c r="H287" s="38"/>
      <c r="I287" s="38">
        <v>0.25</v>
      </c>
      <c r="J287" s="38">
        <v>0.25</v>
      </c>
      <c r="K287" s="35"/>
      <c r="L287" s="36"/>
      <c r="M287" s="36"/>
      <c r="N287" s="36"/>
      <c r="O287" s="37"/>
      <c r="P287" s="37"/>
      <c r="Q287" s="37"/>
      <c r="R287" s="37"/>
    </row>
    <row r="288" spans="1:18" x14ac:dyDescent="0.5">
      <c r="A288" s="47" t="s">
        <v>200</v>
      </c>
      <c r="B288" s="39"/>
      <c r="C288" s="39">
        <v>9</v>
      </c>
      <c r="D288" s="39">
        <v>9</v>
      </c>
      <c r="E288" s="38"/>
      <c r="F288" s="38"/>
      <c r="G288" s="38">
        <v>0.5</v>
      </c>
      <c r="H288" s="38">
        <v>0.5</v>
      </c>
      <c r="I288" s="38">
        <v>0.25</v>
      </c>
      <c r="J288" s="38">
        <v>0.25</v>
      </c>
      <c r="K288" s="35"/>
      <c r="L288" s="36"/>
      <c r="M288" s="36"/>
      <c r="N288" s="36"/>
      <c r="O288" s="37"/>
      <c r="P288" s="37"/>
      <c r="Q288" s="37"/>
      <c r="R288" s="37"/>
    </row>
    <row r="289" spans="1:18" x14ac:dyDescent="0.5">
      <c r="A289" s="64" t="s">
        <v>248</v>
      </c>
      <c r="B289" s="50">
        <v>7</v>
      </c>
      <c r="C289" s="50">
        <v>9</v>
      </c>
      <c r="D289" s="50">
        <v>16</v>
      </c>
      <c r="E289" s="51">
        <v>0.4</v>
      </c>
      <c r="F289" s="51">
        <v>0.4</v>
      </c>
      <c r="G289" s="51">
        <v>0.5</v>
      </c>
      <c r="H289" s="51">
        <v>0.5</v>
      </c>
      <c r="I289" s="51">
        <v>0.44</v>
      </c>
      <c r="J289" s="51">
        <v>0.44</v>
      </c>
      <c r="K289" s="52"/>
      <c r="L289" s="53"/>
      <c r="M289" s="53"/>
      <c r="N289" s="53"/>
      <c r="O289" s="54"/>
      <c r="P289" s="54"/>
      <c r="Q289" s="54"/>
      <c r="R289" s="54"/>
    </row>
    <row r="290" spans="1:18" x14ac:dyDescent="0.5">
      <c r="A290" s="47" t="s">
        <v>187</v>
      </c>
      <c r="B290" s="39"/>
      <c r="C290" s="39">
        <v>9</v>
      </c>
      <c r="D290" s="39">
        <v>9</v>
      </c>
      <c r="E290" s="38"/>
      <c r="F290" s="38"/>
      <c r="G290" s="38">
        <v>0.5</v>
      </c>
      <c r="H290" s="38">
        <v>0.5</v>
      </c>
      <c r="I290" s="38">
        <v>0.25</v>
      </c>
      <c r="J290" s="38">
        <v>0.25</v>
      </c>
      <c r="K290" s="35"/>
      <c r="L290" s="36"/>
      <c r="M290" s="36"/>
      <c r="N290" s="36"/>
      <c r="O290" s="37"/>
      <c r="P290" s="37"/>
      <c r="Q290" s="37"/>
      <c r="R290" s="37"/>
    </row>
    <row r="291" spans="1:18" x14ac:dyDescent="0.5">
      <c r="A291" s="47" t="s">
        <v>247</v>
      </c>
      <c r="B291" s="39">
        <v>1</v>
      </c>
      <c r="C291" s="39"/>
      <c r="D291" s="39">
        <v>1</v>
      </c>
      <c r="E291" s="38">
        <v>0.06</v>
      </c>
      <c r="F291" s="38">
        <v>0.06</v>
      </c>
      <c r="G291" s="38"/>
      <c r="H291" s="38"/>
      <c r="I291" s="38">
        <v>0.03</v>
      </c>
      <c r="J291" s="38">
        <v>0.03</v>
      </c>
      <c r="K291" s="35"/>
      <c r="L291" s="36"/>
      <c r="M291" s="36"/>
      <c r="N291" s="36"/>
      <c r="O291" s="37"/>
      <c r="P291" s="37"/>
      <c r="Q291" s="37"/>
      <c r="R291" s="37"/>
    </row>
    <row r="292" spans="1:18" x14ac:dyDescent="0.5">
      <c r="A292" s="47" t="s">
        <v>246</v>
      </c>
      <c r="B292" s="39">
        <v>3</v>
      </c>
      <c r="C292" s="39"/>
      <c r="D292" s="39">
        <v>3</v>
      </c>
      <c r="E292" s="38">
        <v>0.17</v>
      </c>
      <c r="F292" s="38">
        <v>0.17</v>
      </c>
      <c r="G292" s="38"/>
      <c r="H292" s="38"/>
      <c r="I292" s="38">
        <v>0.08</v>
      </c>
      <c r="J292" s="38">
        <v>0.08</v>
      </c>
      <c r="K292" s="35"/>
      <c r="L292" s="36"/>
      <c r="M292" s="36"/>
      <c r="N292" s="36"/>
      <c r="O292" s="37"/>
      <c r="P292" s="37"/>
      <c r="Q292" s="37"/>
      <c r="R292" s="37"/>
    </row>
    <row r="293" spans="1:18" x14ac:dyDescent="0.5">
      <c r="A293" s="47" t="s">
        <v>245</v>
      </c>
      <c r="B293" s="39">
        <v>3</v>
      </c>
      <c r="C293" s="39"/>
      <c r="D293" s="39">
        <v>3</v>
      </c>
      <c r="E293" s="38">
        <v>0.17</v>
      </c>
      <c r="F293" s="38">
        <v>0.17</v>
      </c>
      <c r="G293" s="38"/>
      <c r="H293" s="38"/>
      <c r="I293" s="38">
        <v>0.08</v>
      </c>
      <c r="J293" s="38">
        <v>0.08</v>
      </c>
      <c r="K293" s="35"/>
      <c r="L293" s="36"/>
      <c r="M293" s="36"/>
      <c r="N293" s="36"/>
      <c r="O293" s="37"/>
      <c r="P293" s="37"/>
      <c r="Q293" s="37"/>
      <c r="R293" s="37"/>
    </row>
    <row r="294" spans="1:18" x14ac:dyDescent="0.5">
      <c r="A294" s="64" t="s">
        <v>244</v>
      </c>
      <c r="B294" s="55">
        <v>3741</v>
      </c>
      <c r="C294" s="55">
        <v>3897</v>
      </c>
      <c r="D294" s="55">
        <v>7638</v>
      </c>
      <c r="E294" s="51">
        <v>207.82</v>
      </c>
      <c r="F294" s="51">
        <v>207.82</v>
      </c>
      <c r="G294" s="51">
        <v>216.52</v>
      </c>
      <c r="H294" s="51">
        <v>216.52</v>
      </c>
      <c r="I294" s="51">
        <v>212.15</v>
      </c>
      <c r="J294" s="51">
        <v>212.15</v>
      </c>
      <c r="K294" s="52"/>
      <c r="L294" s="53"/>
      <c r="M294" s="53"/>
      <c r="N294" s="53"/>
      <c r="O294" s="54"/>
      <c r="P294" s="54"/>
      <c r="Q294" s="54"/>
      <c r="R294" s="54"/>
    </row>
    <row r="295" spans="1:18" x14ac:dyDescent="0.5">
      <c r="A295" s="47" t="s">
        <v>243</v>
      </c>
      <c r="B295" s="39">
        <v>321</v>
      </c>
      <c r="C295" s="39"/>
      <c r="D295" s="39">
        <v>321</v>
      </c>
      <c r="E295" s="38">
        <v>17.829999999999998</v>
      </c>
      <c r="F295" s="38">
        <v>17.829999999999998</v>
      </c>
      <c r="G295" s="38"/>
      <c r="H295" s="38"/>
      <c r="I295" s="38">
        <v>8.92</v>
      </c>
      <c r="J295" s="38">
        <v>8.92</v>
      </c>
      <c r="K295" s="35"/>
      <c r="L295" s="36"/>
      <c r="M295" s="36"/>
      <c r="N295" s="36"/>
      <c r="O295" s="37"/>
      <c r="P295" s="37"/>
      <c r="Q295" s="37"/>
      <c r="R295" s="37"/>
    </row>
    <row r="296" spans="1:18" x14ac:dyDescent="0.5">
      <c r="A296" s="47" t="s">
        <v>242</v>
      </c>
      <c r="B296" s="39">
        <v>321</v>
      </c>
      <c r="C296" s="39"/>
      <c r="D296" s="39">
        <v>321</v>
      </c>
      <c r="E296" s="38">
        <v>17.829999999999998</v>
      </c>
      <c r="F296" s="38">
        <v>17.829999999999998</v>
      </c>
      <c r="G296" s="38"/>
      <c r="H296" s="38"/>
      <c r="I296" s="38">
        <v>8.92</v>
      </c>
      <c r="J296" s="38">
        <v>8.92</v>
      </c>
      <c r="K296" s="35"/>
      <c r="L296" s="36"/>
      <c r="M296" s="36"/>
      <c r="N296" s="36"/>
      <c r="O296" s="37"/>
      <c r="P296" s="37"/>
      <c r="Q296" s="37"/>
      <c r="R296" s="37"/>
    </row>
    <row r="297" spans="1:18" x14ac:dyDescent="0.5">
      <c r="A297" s="47" t="s">
        <v>241</v>
      </c>
      <c r="B297" s="39"/>
      <c r="C297" s="39">
        <v>306</v>
      </c>
      <c r="D297" s="39">
        <v>306</v>
      </c>
      <c r="E297" s="38"/>
      <c r="F297" s="38"/>
      <c r="G297" s="38">
        <v>17</v>
      </c>
      <c r="H297" s="38">
        <v>17</v>
      </c>
      <c r="I297" s="38">
        <v>8.5</v>
      </c>
      <c r="J297" s="38">
        <v>8.5</v>
      </c>
      <c r="K297" s="35"/>
      <c r="L297" s="36"/>
      <c r="M297" s="36"/>
      <c r="N297" s="36"/>
      <c r="O297" s="37"/>
      <c r="P297" s="37"/>
      <c r="Q297" s="37"/>
      <c r="R297" s="37"/>
    </row>
    <row r="298" spans="1:18" x14ac:dyDescent="0.5">
      <c r="A298" s="47" t="s">
        <v>240</v>
      </c>
      <c r="B298" s="39"/>
      <c r="C298" s="39">
        <v>306</v>
      </c>
      <c r="D298" s="39">
        <v>306</v>
      </c>
      <c r="E298" s="38"/>
      <c r="F298" s="38"/>
      <c r="G298" s="38">
        <v>17</v>
      </c>
      <c r="H298" s="38">
        <v>17</v>
      </c>
      <c r="I298" s="38">
        <v>8.5</v>
      </c>
      <c r="J298" s="38">
        <v>8.5</v>
      </c>
      <c r="K298" s="35"/>
      <c r="L298" s="36"/>
      <c r="M298" s="36"/>
      <c r="N298" s="36"/>
      <c r="O298" s="37"/>
      <c r="P298" s="37"/>
      <c r="Q298" s="37"/>
      <c r="R298" s="37"/>
    </row>
    <row r="299" spans="1:18" x14ac:dyDescent="0.5">
      <c r="A299" s="47" t="s">
        <v>239</v>
      </c>
      <c r="B299" s="39"/>
      <c r="C299" s="39">
        <v>306</v>
      </c>
      <c r="D299" s="39">
        <v>306</v>
      </c>
      <c r="E299" s="38"/>
      <c r="F299" s="38"/>
      <c r="G299" s="38">
        <v>17</v>
      </c>
      <c r="H299" s="38">
        <v>17</v>
      </c>
      <c r="I299" s="38">
        <v>8.5</v>
      </c>
      <c r="J299" s="38">
        <v>8.5</v>
      </c>
      <c r="K299" s="35"/>
      <c r="L299" s="36"/>
      <c r="M299" s="36"/>
      <c r="N299" s="36"/>
      <c r="O299" s="37"/>
      <c r="P299" s="37"/>
      <c r="Q299" s="37"/>
      <c r="R299" s="37"/>
    </row>
    <row r="300" spans="1:18" x14ac:dyDescent="0.5">
      <c r="A300" s="47" t="s">
        <v>238</v>
      </c>
      <c r="B300" s="39">
        <v>303</v>
      </c>
      <c r="C300" s="39"/>
      <c r="D300" s="39">
        <v>303</v>
      </c>
      <c r="E300" s="38">
        <v>16.829999999999998</v>
      </c>
      <c r="F300" s="38">
        <v>16.829999999999998</v>
      </c>
      <c r="G300" s="38"/>
      <c r="H300" s="38"/>
      <c r="I300" s="38">
        <v>8.42</v>
      </c>
      <c r="J300" s="38">
        <v>8.42</v>
      </c>
      <c r="K300" s="35"/>
      <c r="L300" s="36"/>
      <c r="M300" s="36"/>
      <c r="N300" s="36"/>
      <c r="O300" s="37"/>
      <c r="P300" s="37"/>
      <c r="Q300" s="37"/>
      <c r="R300" s="37"/>
    </row>
    <row r="301" spans="1:18" x14ac:dyDescent="0.5">
      <c r="A301" s="47" t="s">
        <v>237</v>
      </c>
      <c r="B301" s="39"/>
      <c r="C301" s="39">
        <v>306</v>
      </c>
      <c r="D301" s="39">
        <v>306</v>
      </c>
      <c r="E301" s="38"/>
      <c r="F301" s="38"/>
      <c r="G301" s="38">
        <v>17</v>
      </c>
      <c r="H301" s="38">
        <v>17</v>
      </c>
      <c r="I301" s="38">
        <v>8.5</v>
      </c>
      <c r="J301" s="38">
        <v>8.5</v>
      </c>
      <c r="K301" s="35"/>
      <c r="L301" s="36"/>
      <c r="M301" s="36"/>
      <c r="N301" s="36"/>
      <c r="O301" s="37"/>
      <c r="P301" s="37"/>
      <c r="Q301" s="37"/>
      <c r="R301" s="37"/>
    </row>
    <row r="302" spans="1:18" x14ac:dyDescent="0.5">
      <c r="A302" s="47" t="s">
        <v>236</v>
      </c>
      <c r="B302" s="39"/>
      <c r="C302" s="39">
        <v>291</v>
      </c>
      <c r="D302" s="39">
        <v>291</v>
      </c>
      <c r="E302" s="38"/>
      <c r="F302" s="38"/>
      <c r="G302" s="38">
        <v>16.170000000000002</v>
      </c>
      <c r="H302" s="38">
        <v>16.170000000000002</v>
      </c>
      <c r="I302" s="38">
        <v>8.08</v>
      </c>
      <c r="J302" s="38">
        <v>8.08</v>
      </c>
      <c r="K302" s="35"/>
      <c r="L302" s="36"/>
      <c r="M302" s="36"/>
      <c r="N302" s="36"/>
      <c r="O302" s="37"/>
      <c r="P302" s="37"/>
      <c r="Q302" s="37"/>
      <c r="R302" s="37"/>
    </row>
    <row r="303" spans="1:18" x14ac:dyDescent="0.5">
      <c r="A303" s="47" t="s">
        <v>235</v>
      </c>
      <c r="B303" s="39">
        <v>303</v>
      </c>
      <c r="C303" s="39"/>
      <c r="D303" s="39">
        <v>303</v>
      </c>
      <c r="E303" s="38">
        <v>16.829999999999998</v>
      </c>
      <c r="F303" s="38">
        <v>16.829999999999998</v>
      </c>
      <c r="G303" s="38"/>
      <c r="H303" s="38"/>
      <c r="I303" s="38">
        <v>8.42</v>
      </c>
      <c r="J303" s="38">
        <v>8.42</v>
      </c>
      <c r="K303" s="35"/>
      <c r="L303" s="36"/>
      <c r="M303" s="36"/>
      <c r="N303" s="36"/>
      <c r="O303" s="37"/>
      <c r="P303" s="37"/>
      <c r="Q303" s="37"/>
      <c r="R303" s="37"/>
    </row>
    <row r="304" spans="1:18" x14ac:dyDescent="0.5">
      <c r="A304" s="47" t="s">
        <v>234</v>
      </c>
      <c r="B304" s="39">
        <v>303</v>
      </c>
      <c r="C304" s="39"/>
      <c r="D304" s="39">
        <v>303</v>
      </c>
      <c r="E304" s="38">
        <v>16.829999999999998</v>
      </c>
      <c r="F304" s="38">
        <v>16.829999999999998</v>
      </c>
      <c r="G304" s="38"/>
      <c r="H304" s="38"/>
      <c r="I304" s="38">
        <v>8.42</v>
      </c>
      <c r="J304" s="38">
        <v>8.42</v>
      </c>
      <c r="K304" s="35"/>
      <c r="L304" s="36"/>
      <c r="M304" s="36"/>
      <c r="N304" s="36"/>
      <c r="O304" s="37"/>
      <c r="P304" s="37"/>
      <c r="Q304" s="37"/>
      <c r="R304" s="37"/>
    </row>
    <row r="305" spans="1:18" x14ac:dyDescent="0.5">
      <c r="A305" s="47" t="s">
        <v>233</v>
      </c>
      <c r="B305" s="39"/>
      <c r="C305" s="39">
        <v>291</v>
      </c>
      <c r="D305" s="39">
        <v>291</v>
      </c>
      <c r="E305" s="38"/>
      <c r="F305" s="38"/>
      <c r="G305" s="38">
        <v>16.170000000000002</v>
      </c>
      <c r="H305" s="38">
        <v>16.170000000000002</v>
      </c>
      <c r="I305" s="38">
        <v>8.08</v>
      </c>
      <c r="J305" s="38">
        <v>8.08</v>
      </c>
      <c r="K305" s="35"/>
      <c r="L305" s="36"/>
      <c r="M305" s="36"/>
      <c r="N305" s="36"/>
      <c r="O305" s="37"/>
      <c r="P305" s="37"/>
      <c r="Q305" s="37"/>
      <c r="R305" s="37"/>
    </row>
    <row r="306" spans="1:18" x14ac:dyDescent="0.5">
      <c r="A306" s="47" t="s">
        <v>232</v>
      </c>
      <c r="B306" s="39">
        <v>303</v>
      </c>
      <c r="C306" s="39"/>
      <c r="D306" s="39">
        <v>303</v>
      </c>
      <c r="E306" s="38">
        <v>16.829999999999998</v>
      </c>
      <c r="F306" s="38">
        <v>16.829999999999998</v>
      </c>
      <c r="G306" s="38"/>
      <c r="H306" s="38"/>
      <c r="I306" s="38">
        <v>8.42</v>
      </c>
      <c r="J306" s="38">
        <v>8.42</v>
      </c>
      <c r="K306" s="35"/>
      <c r="L306" s="36"/>
      <c r="M306" s="36"/>
      <c r="N306" s="36"/>
      <c r="O306" s="37"/>
      <c r="P306" s="37"/>
      <c r="Q306" s="37"/>
      <c r="R306" s="37"/>
    </row>
    <row r="307" spans="1:18" x14ac:dyDescent="0.5">
      <c r="A307" s="47" t="s">
        <v>231</v>
      </c>
      <c r="B307" s="39">
        <v>306</v>
      </c>
      <c r="C307" s="39"/>
      <c r="D307" s="39">
        <v>306</v>
      </c>
      <c r="E307" s="38">
        <v>17</v>
      </c>
      <c r="F307" s="38">
        <v>17</v>
      </c>
      <c r="G307" s="38"/>
      <c r="H307" s="38"/>
      <c r="I307" s="38">
        <v>8.5</v>
      </c>
      <c r="J307" s="38">
        <v>8.5</v>
      </c>
      <c r="K307" s="35"/>
      <c r="L307" s="36"/>
      <c r="M307" s="36"/>
      <c r="N307" s="36"/>
      <c r="O307" s="37"/>
      <c r="P307" s="37"/>
      <c r="Q307" s="37"/>
      <c r="R307" s="37"/>
    </row>
    <row r="308" spans="1:18" x14ac:dyDescent="0.5">
      <c r="A308" s="47" t="s">
        <v>230</v>
      </c>
      <c r="B308" s="39"/>
      <c r="C308" s="39">
        <v>291</v>
      </c>
      <c r="D308" s="39">
        <v>291</v>
      </c>
      <c r="E308" s="38"/>
      <c r="F308" s="38"/>
      <c r="G308" s="38">
        <v>16.170000000000002</v>
      </c>
      <c r="H308" s="38">
        <v>16.170000000000002</v>
      </c>
      <c r="I308" s="38">
        <v>8.08</v>
      </c>
      <c r="J308" s="38">
        <v>8.08</v>
      </c>
      <c r="K308" s="35"/>
      <c r="L308" s="36"/>
      <c r="M308" s="36"/>
      <c r="N308" s="36"/>
      <c r="O308" s="37"/>
      <c r="P308" s="37"/>
      <c r="Q308" s="37"/>
      <c r="R308" s="37"/>
    </row>
    <row r="309" spans="1:18" x14ac:dyDescent="0.5">
      <c r="A309" s="47" t="s">
        <v>229</v>
      </c>
      <c r="B309" s="39"/>
      <c r="C309" s="39">
        <v>291</v>
      </c>
      <c r="D309" s="39">
        <v>291</v>
      </c>
      <c r="E309" s="38"/>
      <c r="F309" s="38"/>
      <c r="G309" s="38">
        <v>16.170000000000002</v>
      </c>
      <c r="H309" s="38">
        <v>16.170000000000002</v>
      </c>
      <c r="I309" s="38">
        <v>8.08</v>
      </c>
      <c r="J309" s="38">
        <v>8.08</v>
      </c>
      <c r="K309" s="35"/>
      <c r="L309" s="36"/>
      <c r="M309" s="36"/>
      <c r="N309" s="36"/>
      <c r="O309" s="37"/>
      <c r="P309" s="37"/>
      <c r="Q309" s="37"/>
      <c r="R309" s="37"/>
    </row>
    <row r="310" spans="1:18" x14ac:dyDescent="0.5">
      <c r="A310" s="47" t="s">
        <v>228</v>
      </c>
      <c r="B310" s="39">
        <v>36</v>
      </c>
      <c r="C310" s="39">
        <v>180</v>
      </c>
      <c r="D310" s="39">
        <v>216</v>
      </c>
      <c r="E310" s="38">
        <v>2</v>
      </c>
      <c r="F310" s="38">
        <v>2</v>
      </c>
      <c r="G310" s="38">
        <v>10</v>
      </c>
      <c r="H310" s="38">
        <v>10</v>
      </c>
      <c r="I310" s="38">
        <v>6</v>
      </c>
      <c r="J310" s="38">
        <v>6</v>
      </c>
      <c r="K310" s="35"/>
      <c r="L310" s="36"/>
      <c r="M310" s="36"/>
      <c r="N310" s="36"/>
      <c r="O310" s="37"/>
      <c r="P310" s="37"/>
      <c r="Q310" s="37"/>
      <c r="R310" s="37"/>
    </row>
    <row r="311" spans="1:18" x14ac:dyDescent="0.5">
      <c r="A311" s="47" t="s">
        <v>227</v>
      </c>
      <c r="B311" s="39">
        <v>3</v>
      </c>
      <c r="C311" s="39"/>
      <c r="D311" s="39">
        <v>3</v>
      </c>
      <c r="E311" s="38">
        <v>0.17</v>
      </c>
      <c r="F311" s="38">
        <v>0.17</v>
      </c>
      <c r="G311" s="38"/>
      <c r="H311" s="38"/>
      <c r="I311" s="38">
        <v>0.08</v>
      </c>
      <c r="J311" s="38">
        <v>0.08</v>
      </c>
      <c r="K311" s="35"/>
      <c r="L311" s="36"/>
      <c r="M311" s="36"/>
      <c r="N311" s="36"/>
      <c r="O311" s="37"/>
      <c r="P311" s="37"/>
      <c r="Q311" s="37"/>
      <c r="R311" s="37"/>
    </row>
    <row r="312" spans="1:18" x14ac:dyDescent="0.5">
      <c r="A312" s="47" t="s">
        <v>226</v>
      </c>
      <c r="B312" s="39">
        <v>6</v>
      </c>
      <c r="C312" s="39"/>
      <c r="D312" s="39">
        <v>6</v>
      </c>
      <c r="E312" s="38">
        <v>0.33</v>
      </c>
      <c r="F312" s="38">
        <v>0.33</v>
      </c>
      <c r="G312" s="38"/>
      <c r="H312" s="38"/>
      <c r="I312" s="38">
        <v>0.17</v>
      </c>
      <c r="J312" s="38">
        <v>0.17</v>
      </c>
      <c r="K312" s="35"/>
      <c r="L312" s="36"/>
      <c r="M312" s="36"/>
      <c r="N312" s="36"/>
      <c r="O312" s="37"/>
      <c r="P312" s="37"/>
      <c r="Q312" s="37"/>
      <c r="R312" s="37"/>
    </row>
    <row r="313" spans="1:18" x14ac:dyDescent="0.5">
      <c r="A313" s="47" t="s">
        <v>225</v>
      </c>
      <c r="B313" s="39">
        <v>9</v>
      </c>
      <c r="C313" s="39">
        <v>6</v>
      </c>
      <c r="D313" s="39">
        <v>15</v>
      </c>
      <c r="E313" s="38">
        <v>0.5</v>
      </c>
      <c r="F313" s="38">
        <v>0.5</v>
      </c>
      <c r="G313" s="38">
        <v>0.33</v>
      </c>
      <c r="H313" s="38">
        <v>0.33</v>
      </c>
      <c r="I313" s="38">
        <v>0.42</v>
      </c>
      <c r="J313" s="38">
        <v>0.42</v>
      </c>
      <c r="K313" s="35"/>
      <c r="L313" s="36"/>
      <c r="M313" s="36"/>
      <c r="N313" s="36"/>
      <c r="O313" s="37"/>
      <c r="P313" s="37"/>
      <c r="Q313" s="37"/>
      <c r="R313" s="37"/>
    </row>
    <row r="314" spans="1:18" x14ac:dyDescent="0.5">
      <c r="A314" s="47" t="s">
        <v>224</v>
      </c>
      <c r="B314" s="39"/>
      <c r="C314" s="39">
        <v>3</v>
      </c>
      <c r="D314" s="39">
        <v>3</v>
      </c>
      <c r="E314" s="38"/>
      <c r="F314" s="38"/>
      <c r="G314" s="38">
        <v>0.17</v>
      </c>
      <c r="H314" s="38">
        <v>0.17</v>
      </c>
      <c r="I314" s="38">
        <v>0.08</v>
      </c>
      <c r="J314" s="38">
        <v>0.08</v>
      </c>
      <c r="K314" s="35"/>
      <c r="L314" s="36"/>
      <c r="M314" s="36"/>
      <c r="N314" s="36"/>
      <c r="O314" s="37"/>
      <c r="P314" s="37"/>
      <c r="Q314" s="37"/>
      <c r="R314" s="37"/>
    </row>
    <row r="315" spans="1:18" x14ac:dyDescent="0.5">
      <c r="A315" s="47" t="s">
        <v>223</v>
      </c>
      <c r="B315" s="39">
        <v>6</v>
      </c>
      <c r="C315" s="39"/>
      <c r="D315" s="39">
        <v>6</v>
      </c>
      <c r="E315" s="38">
        <v>0.33</v>
      </c>
      <c r="F315" s="38">
        <v>0.33</v>
      </c>
      <c r="G315" s="38"/>
      <c r="H315" s="38"/>
      <c r="I315" s="38">
        <v>0.17</v>
      </c>
      <c r="J315" s="38">
        <v>0.17</v>
      </c>
      <c r="K315" s="35"/>
      <c r="L315" s="36"/>
      <c r="M315" s="36"/>
      <c r="N315" s="36"/>
      <c r="O315" s="37"/>
      <c r="P315" s="37"/>
      <c r="Q315" s="37"/>
      <c r="R315" s="37"/>
    </row>
    <row r="316" spans="1:18" x14ac:dyDescent="0.5">
      <c r="A316" s="47" t="s">
        <v>222</v>
      </c>
      <c r="B316" s="39"/>
      <c r="C316" s="39">
        <v>183</v>
      </c>
      <c r="D316" s="39">
        <v>183</v>
      </c>
      <c r="E316" s="38"/>
      <c r="F316" s="38"/>
      <c r="G316" s="38">
        <v>10.17</v>
      </c>
      <c r="H316" s="38">
        <v>10.17</v>
      </c>
      <c r="I316" s="38">
        <v>5.08</v>
      </c>
      <c r="J316" s="38">
        <v>5.08</v>
      </c>
      <c r="K316" s="35"/>
      <c r="L316" s="36"/>
      <c r="M316" s="36"/>
      <c r="N316" s="36"/>
      <c r="O316" s="37"/>
      <c r="P316" s="37"/>
      <c r="Q316" s="37"/>
      <c r="R316" s="37"/>
    </row>
    <row r="317" spans="1:18" x14ac:dyDescent="0.5">
      <c r="A317" s="47" t="s">
        <v>221</v>
      </c>
      <c r="B317" s="39"/>
      <c r="C317" s="39">
        <v>3</v>
      </c>
      <c r="D317" s="39">
        <v>3</v>
      </c>
      <c r="E317" s="38"/>
      <c r="F317" s="38"/>
      <c r="G317" s="38">
        <v>0.17</v>
      </c>
      <c r="H317" s="38">
        <v>0.17</v>
      </c>
      <c r="I317" s="38">
        <v>0.08</v>
      </c>
      <c r="J317" s="38">
        <v>0.08</v>
      </c>
      <c r="K317" s="35"/>
      <c r="L317" s="36"/>
      <c r="M317" s="36"/>
      <c r="N317" s="36"/>
      <c r="O317" s="37"/>
      <c r="P317" s="37"/>
      <c r="Q317" s="37"/>
      <c r="R317" s="37"/>
    </row>
    <row r="318" spans="1:18" x14ac:dyDescent="0.5">
      <c r="A318" s="47" t="s">
        <v>220</v>
      </c>
      <c r="B318" s="39">
        <v>12</v>
      </c>
      <c r="C318" s="39"/>
      <c r="D318" s="39">
        <v>12</v>
      </c>
      <c r="E318" s="38">
        <v>0.67</v>
      </c>
      <c r="F318" s="38">
        <v>0.67</v>
      </c>
      <c r="G318" s="38"/>
      <c r="H318" s="38"/>
      <c r="I318" s="38">
        <v>0.33</v>
      </c>
      <c r="J318" s="38">
        <v>0.33</v>
      </c>
      <c r="K318" s="35"/>
      <c r="L318" s="36"/>
      <c r="M318" s="36"/>
      <c r="N318" s="36"/>
      <c r="O318" s="37"/>
      <c r="P318" s="37"/>
      <c r="Q318" s="37"/>
      <c r="R318" s="37"/>
    </row>
    <row r="319" spans="1:18" x14ac:dyDescent="0.5">
      <c r="A319" s="47" t="s">
        <v>219</v>
      </c>
      <c r="B319" s="39">
        <v>6</v>
      </c>
      <c r="C319" s="39"/>
      <c r="D319" s="39">
        <v>6</v>
      </c>
      <c r="E319" s="38">
        <v>0.33</v>
      </c>
      <c r="F319" s="38">
        <v>0.33</v>
      </c>
      <c r="G319" s="38"/>
      <c r="H319" s="38"/>
      <c r="I319" s="38">
        <v>0.17</v>
      </c>
      <c r="J319" s="38">
        <v>0.17</v>
      </c>
      <c r="K319" s="35"/>
      <c r="L319" s="36"/>
      <c r="M319" s="36"/>
      <c r="N319" s="36"/>
      <c r="O319" s="37"/>
      <c r="P319" s="37"/>
      <c r="Q319" s="37"/>
      <c r="R319" s="37"/>
    </row>
    <row r="320" spans="1:18" x14ac:dyDescent="0.5">
      <c r="A320" s="47" t="s">
        <v>218</v>
      </c>
      <c r="B320" s="39">
        <v>12</v>
      </c>
      <c r="C320" s="39">
        <v>6</v>
      </c>
      <c r="D320" s="39">
        <v>18</v>
      </c>
      <c r="E320" s="38">
        <v>0.67</v>
      </c>
      <c r="F320" s="38">
        <v>0.67</v>
      </c>
      <c r="G320" s="38">
        <v>0.33</v>
      </c>
      <c r="H320" s="38">
        <v>0.33</v>
      </c>
      <c r="I320" s="38">
        <v>0.5</v>
      </c>
      <c r="J320" s="38">
        <v>0.5</v>
      </c>
      <c r="K320" s="35"/>
      <c r="L320" s="36"/>
      <c r="M320" s="36"/>
      <c r="N320" s="36"/>
      <c r="O320" s="37"/>
      <c r="P320" s="37"/>
      <c r="Q320" s="37"/>
      <c r="R320" s="37"/>
    </row>
    <row r="321" spans="1:18" x14ac:dyDescent="0.5">
      <c r="A321" s="47" t="s">
        <v>217</v>
      </c>
      <c r="B321" s="39">
        <v>186</v>
      </c>
      <c r="C321" s="39"/>
      <c r="D321" s="39">
        <v>186</v>
      </c>
      <c r="E321" s="38">
        <v>10.33</v>
      </c>
      <c r="F321" s="38">
        <v>10.33</v>
      </c>
      <c r="G321" s="38"/>
      <c r="H321" s="38"/>
      <c r="I321" s="38">
        <v>5.17</v>
      </c>
      <c r="J321" s="38">
        <v>5.17</v>
      </c>
      <c r="K321" s="35"/>
      <c r="L321" s="36"/>
      <c r="M321" s="36"/>
      <c r="N321" s="36"/>
      <c r="O321" s="37"/>
      <c r="P321" s="37"/>
      <c r="Q321" s="37"/>
      <c r="R321" s="37"/>
    </row>
    <row r="322" spans="1:18" x14ac:dyDescent="0.5">
      <c r="A322" s="47" t="s">
        <v>216</v>
      </c>
      <c r="B322" s="39">
        <v>180</v>
      </c>
      <c r="C322" s="39">
        <v>9</v>
      </c>
      <c r="D322" s="39">
        <v>189</v>
      </c>
      <c r="E322" s="38">
        <v>10</v>
      </c>
      <c r="F322" s="38">
        <v>10</v>
      </c>
      <c r="G322" s="38">
        <v>0.5</v>
      </c>
      <c r="H322" s="38">
        <v>0.5</v>
      </c>
      <c r="I322" s="38">
        <v>5.25</v>
      </c>
      <c r="J322" s="38">
        <v>5.25</v>
      </c>
      <c r="K322" s="35"/>
      <c r="L322" s="36"/>
      <c r="M322" s="36"/>
      <c r="N322" s="36"/>
      <c r="O322" s="37"/>
      <c r="P322" s="37"/>
      <c r="Q322" s="37"/>
      <c r="R322" s="37"/>
    </row>
    <row r="323" spans="1:18" x14ac:dyDescent="0.5">
      <c r="A323" s="47" t="s">
        <v>215</v>
      </c>
      <c r="B323" s="39">
        <v>189</v>
      </c>
      <c r="C323" s="39"/>
      <c r="D323" s="39">
        <v>189</v>
      </c>
      <c r="E323" s="38">
        <v>10.5</v>
      </c>
      <c r="F323" s="38">
        <v>10.5</v>
      </c>
      <c r="G323" s="38"/>
      <c r="H323" s="38"/>
      <c r="I323" s="38">
        <v>5.25</v>
      </c>
      <c r="J323" s="38">
        <v>5.25</v>
      </c>
      <c r="K323" s="35"/>
      <c r="L323" s="36"/>
      <c r="M323" s="36"/>
      <c r="N323" s="36"/>
      <c r="O323" s="37"/>
      <c r="P323" s="37"/>
      <c r="Q323" s="37"/>
      <c r="R323" s="37"/>
    </row>
    <row r="324" spans="1:18" x14ac:dyDescent="0.5">
      <c r="A324" s="47" t="s">
        <v>214</v>
      </c>
      <c r="B324" s="39">
        <v>162</v>
      </c>
      <c r="C324" s="39">
        <v>6</v>
      </c>
      <c r="D324" s="39">
        <v>168</v>
      </c>
      <c r="E324" s="38">
        <v>9</v>
      </c>
      <c r="F324" s="38">
        <v>9</v>
      </c>
      <c r="G324" s="38">
        <v>0.33</v>
      </c>
      <c r="H324" s="38">
        <v>0.33</v>
      </c>
      <c r="I324" s="38">
        <v>4.67</v>
      </c>
      <c r="J324" s="38">
        <v>4.67</v>
      </c>
      <c r="K324" s="35"/>
      <c r="L324" s="36"/>
      <c r="M324" s="36"/>
      <c r="N324" s="36"/>
      <c r="O324" s="37"/>
      <c r="P324" s="37"/>
      <c r="Q324" s="37"/>
      <c r="R324" s="37"/>
    </row>
    <row r="325" spans="1:18" x14ac:dyDescent="0.5">
      <c r="A325" s="47" t="s">
        <v>213</v>
      </c>
      <c r="B325" s="39"/>
      <c r="C325" s="39">
        <v>3</v>
      </c>
      <c r="D325" s="39">
        <v>3</v>
      </c>
      <c r="E325" s="38"/>
      <c r="F325" s="38"/>
      <c r="G325" s="38">
        <v>0.17</v>
      </c>
      <c r="H325" s="38">
        <v>0.17</v>
      </c>
      <c r="I325" s="38">
        <v>0.08</v>
      </c>
      <c r="J325" s="38">
        <v>0.08</v>
      </c>
      <c r="K325" s="35"/>
      <c r="L325" s="36"/>
      <c r="M325" s="36"/>
      <c r="N325" s="36"/>
      <c r="O325" s="37"/>
      <c r="P325" s="37"/>
      <c r="Q325" s="37"/>
      <c r="R325" s="37"/>
    </row>
    <row r="326" spans="1:18" x14ac:dyDescent="0.5">
      <c r="A326" s="47" t="s">
        <v>212</v>
      </c>
      <c r="B326" s="39"/>
      <c r="C326" s="39">
        <v>63</v>
      </c>
      <c r="D326" s="39">
        <v>63</v>
      </c>
      <c r="E326" s="38"/>
      <c r="F326" s="38"/>
      <c r="G326" s="38">
        <v>3.5</v>
      </c>
      <c r="H326" s="38">
        <v>3.5</v>
      </c>
      <c r="I326" s="38">
        <v>1.75</v>
      </c>
      <c r="J326" s="38">
        <v>1.75</v>
      </c>
      <c r="K326" s="35"/>
      <c r="L326" s="36"/>
      <c r="M326" s="36"/>
      <c r="N326" s="36"/>
      <c r="O326" s="37"/>
      <c r="P326" s="37"/>
      <c r="Q326" s="37"/>
      <c r="R326" s="37"/>
    </row>
    <row r="327" spans="1:18" x14ac:dyDescent="0.5">
      <c r="A327" s="47" t="s">
        <v>211</v>
      </c>
      <c r="B327" s="39">
        <v>3</v>
      </c>
      <c r="C327" s="39">
        <v>180</v>
      </c>
      <c r="D327" s="39">
        <v>183</v>
      </c>
      <c r="E327" s="38">
        <v>0.17</v>
      </c>
      <c r="F327" s="38">
        <v>0.17</v>
      </c>
      <c r="G327" s="38">
        <v>10</v>
      </c>
      <c r="H327" s="38">
        <v>10</v>
      </c>
      <c r="I327" s="38">
        <v>5.08</v>
      </c>
      <c r="J327" s="38">
        <v>5.08</v>
      </c>
      <c r="K327" s="35"/>
      <c r="L327" s="36"/>
      <c r="M327" s="36"/>
      <c r="N327" s="36"/>
      <c r="O327" s="37"/>
      <c r="P327" s="37"/>
      <c r="Q327" s="37"/>
      <c r="R327" s="37"/>
    </row>
    <row r="328" spans="1:18" x14ac:dyDescent="0.5">
      <c r="A328" s="47" t="s">
        <v>210</v>
      </c>
      <c r="B328" s="39">
        <v>29</v>
      </c>
      <c r="C328" s="39">
        <v>42</v>
      </c>
      <c r="D328" s="39">
        <v>71</v>
      </c>
      <c r="E328" s="38">
        <v>1.61</v>
      </c>
      <c r="F328" s="38">
        <v>1.61</v>
      </c>
      <c r="G328" s="38">
        <v>2.33</v>
      </c>
      <c r="H328" s="38">
        <v>2.33</v>
      </c>
      <c r="I328" s="38">
        <v>1.97</v>
      </c>
      <c r="J328" s="38">
        <v>1.97</v>
      </c>
      <c r="K328" s="35"/>
      <c r="L328" s="36"/>
      <c r="M328" s="36"/>
      <c r="N328" s="36"/>
      <c r="O328" s="37"/>
      <c r="P328" s="37"/>
      <c r="Q328" s="37"/>
      <c r="R328" s="37"/>
    </row>
    <row r="329" spans="1:18" x14ac:dyDescent="0.5">
      <c r="A329" s="47" t="s">
        <v>209</v>
      </c>
      <c r="B329" s="39"/>
      <c r="C329" s="39">
        <v>180</v>
      </c>
      <c r="D329" s="39">
        <v>180</v>
      </c>
      <c r="E329" s="38"/>
      <c r="F329" s="38"/>
      <c r="G329" s="38">
        <v>10</v>
      </c>
      <c r="H329" s="38">
        <v>10</v>
      </c>
      <c r="I329" s="38">
        <v>5</v>
      </c>
      <c r="J329" s="38">
        <v>5</v>
      </c>
      <c r="K329" s="35"/>
      <c r="L329" s="36"/>
      <c r="M329" s="36"/>
      <c r="N329" s="36"/>
      <c r="O329" s="37"/>
      <c r="P329" s="37"/>
      <c r="Q329" s="37"/>
      <c r="R329" s="37"/>
    </row>
    <row r="330" spans="1:18" x14ac:dyDescent="0.5">
      <c r="A330" s="47" t="s">
        <v>208</v>
      </c>
      <c r="B330" s="39">
        <v>30</v>
      </c>
      <c r="C330" s="39"/>
      <c r="D330" s="39">
        <v>30</v>
      </c>
      <c r="E330" s="38">
        <v>1.67</v>
      </c>
      <c r="F330" s="38">
        <v>1.67</v>
      </c>
      <c r="G330" s="38"/>
      <c r="H330" s="38"/>
      <c r="I330" s="38">
        <v>0.83</v>
      </c>
      <c r="J330" s="38">
        <v>0.83</v>
      </c>
      <c r="K330" s="35"/>
      <c r="L330" s="36"/>
      <c r="M330" s="36"/>
      <c r="N330" s="36"/>
      <c r="O330" s="37"/>
      <c r="P330" s="37"/>
      <c r="Q330" s="37"/>
      <c r="R330" s="37"/>
    </row>
    <row r="331" spans="1:18" x14ac:dyDescent="0.5">
      <c r="A331" s="47" t="s">
        <v>207</v>
      </c>
      <c r="B331" s="39"/>
      <c r="C331" s="39">
        <v>93</v>
      </c>
      <c r="D331" s="39">
        <v>93</v>
      </c>
      <c r="E331" s="38"/>
      <c r="F331" s="38"/>
      <c r="G331" s="38">
        <v>5.17</v>
      </c>
      <c r="H331" s="38">
        <v>5.17</v>
      </c>
      <c r="I331" s="38">
        <v>2.58</v>
      </c>
      <c r="J331" s="38">
        <v>2.58</v>
      </c>
      <c r="K331" s="35"/>
      <c r="L331" s="36"/>
      <c r="M331" s="36"/>
      <c r="N331" s="36"/>
      <c r="O331" s="37"/>
      <c r="P331" s="37"/>
      <c r="Q331" s="37"/>
      <c r="R331" s="37"/>
    </row>
    <row r="332" spans="1:18" x14ac:dyDescent="0.5">
      <c r="A332" s="47" t="s">
        <v>206</v>
      </c>
      <c r="B332" s="39"/>
      <c r="C332" s="39">
        <v>180</v>
      </c>
      <c r="D332" s="39">
        <v>180</v>
      </c>
      <c r="E332" s="38"/>
      <c r="F332" s="38"/>
      <c r="G332" s="38">
        <v>10</v>
      </c>
      <c r="H332" s="38">
        <v>10</v>
      </c>
      <c r="I332" s="38">
        <v>5</v>
      </c>
      <c r="J332" s="38">
        <v>5</v>
      </c>
      <c r="K332" s="35"/>
      <c r="L332" s="36"/>
      <c r="M332" s="36"/>
      <c r="N332" s="36"/>
      <c r="O332" s="37"/>
      <c r="P332" s="37"/>
      <c r="Q332" s="37"/>
      <c r="R332" s="37"/>
    </row>
    <row r="333" spans="1:18" x14ac:dyDescent="0.5">
      <c r="A333" s="47" t="s">
        <v>205</v>
      </c>
      <c r="B333" s="39">
        <v>54</v>
      </c>
      <c r="C333" s="39">
        <v>57</v>
      </c>
      <c r="D333" s="39">
        <v>111</v>
      </c>
      <c r="E333" s="38">
        <v>3</v>
      </c>
      <c r="F333" s="38">
        <v>3</v>
      </c>
      <c r="G333" s="38">
        <v>3.17</v>
      </c>
      <c r="H333" s="38">
        <v>3.17</v>
      </c>
      <c r="I333" s="38">
        <v>3.08</v>
      </c>
      <c r="J333" s="38">
        <v>3.08</v>
      </c>
      <c r="K333" s="35"/>
      <c r="L333" s="36"/>
      <c r="M333" s="36"/>
      <c r="N333" s="36"/>
      <c r="O333" s="37"/>
      <c r="P333" s="37"/>
      <c r="Q333" s="37"/>
      <c r="R333" s="37"/>
    </row>
    <row r="334" spans="1:18" x14ac:dyDescent="0.5">
      <c r="A334" s="47" t="s">
        <v>204</v>
      </c>
      <c r="B334" s="39">
        <v>81</v>
      </c>
      <c r="C334" s="39"/>
      <c r="D334" s="39">
        <v>81</v>
      </c>
      <c r="E334" s="38">
        <v>4.5</v>
      </c>
      <c r="F334" s="38">
        <v>4.5</v>
      </c>
      <c r="G334" s="38"/>
      <c r="H334" s="38"/>
      <c r="I334" s="38">
        <v>2.25</v>
      </c>
      <c r="J334" s="38">
        <v>2.25</v>
      </c>
      <c r="K334" s="35"/>
      <c r="L334" s="36"/>
      <c r="M334" s="36"/>
      <c r="N334" s="36"/>
      <c r="O334" s="37"/>
      <c r="P334" s="37"/>
      <c r="Q334" s="37"/>
      <c r="R334" s="37"/>
    </row>
    <row r="335" spans="1:18" x14ac:dyDescent="0.5">
      <c r="A335" s="47" t="s">
        <v>203</v>
      </c>
      <c r="B335" s="39"/>
      <c r="C335" s="39">
        <v>84</v>
      </c>
      <c r="D335" s="39">
        <v>84</v>
      </c>
      <c r="E335" s="38"/>
      <c r="F335" s="38"/>
      <c r="G335" s="38">
        <v>4.67</v>
      </c>
      <c r="H335" s="38">
        <v>4.67</v>
      </c>
      <c r="I335" s="38">
        <v>2.33</v>
      </c>
      <c r="J335" s="38">
        <v>2.33</v>
      </c>
      <c r="K335" s="35"/>
      <c r="L335" s="36"/>
      <c r="M335" s="36"/>
      <c r="N335" s="36"/>
      <c r="O335" s="37"/>
      <c r="P335" s="37"/>
      <c r="Q335" s="37"/>
      <c r="R335" s="37"/>
    </row>
    <row r="336" spans="1:18" x14ac:dyDescent="0.5">
      <c r="A336" s="47" t="s">
        <v>202</v>
      </c>
      <c r="B336" s="39">
        <v>28</v>
      </c>
      <c r="C336" s="39">
        <v>42</v>
      </c>
      <c r="D336" s="39">
        <v>70</v>
      </c>
      <c r="E336" s="38">
        <v>1.56</v>
      </c>
      <c r="F336" s="38">
        <v>1.56</v>
      </c>
      <c r="G336" s="38">
        <v>2.33</v>
      </c>
      <c r="H336" s="38">
        <v>2.33</v>
      </c>
      <c r="I336" s="38">
        <v>1.94</v>
      </c>
      <c r="J336" s="38">
        <v>1.94</v>
      </c>
      <c r="K336" s="35"/>
      <c r="L336" s="36"/>
      <c r="M336" s="36"/>
      <c r="N336" s="36"/>
      <c r="O336" s="37"/>
      <c r="P336" s="37"/>
      <c r="Q336" s="37"/>
      <c r="R336" s="37"/>
    </row>
    <row r="337" spans="1:18" x14ac:dyDescent="0.5">
      <c r="A337" s="47" t="s">
        <v>201</v>
      </c>
      <c r="B337" s="39">
        <v>90</v>
      </c>
      <c r="C337" s="39"/>
      <c r="D337" s="39">
        <v>90</v>
      </c>
      <c r="E337" s="38">
        <v>5</v>
      </c>
      <c r="F337" s="38">
        <v>5</v>
      </c>
      <c r="G337" s="38"/>
      <c r="H337" s="38"/>
      <c r="I337" s="38">
        <v>2.5</v>
      </c>
      <c r="J337" s="38">
        <v>2.5</v>
      </c>
      <c r="K337" s="35"/>
      <c r="L337" s="36"/>
      <c r="M337" s="36"/>
      <c r="N337" s="36"/>
      <c r="O337" s="37"/>
      <c r="P337" s="37"/>
      <c r="Q337" s="37"/>
      <c r="R337" s="37"/>
    </row>
    <row r="338" spans="1:18" x14ac:dyDescent="0.5">
      <c r="A338" s="47" t="s">
        <v>187</v>
      </c>
      <c r="B338" s="39">
        <v>351</v>
      </c>
      <c r="C338" s="39"/>
      <c r="D338" s="39">
        <v>351</v>
      </c>
      <c r="E338" s="38">
        <v>19.5</v>
      </c>
      <c r="F338" s="38">
        <v>19.5</v>
      </c>
      <c r="G338" s="38"/>
      <c r="H338" s="38"/>
      <c r="I338" s="38">
        <v>9.75</v>
      </c>
      <c r="J338" s="38">
        <v>9.75</v>
      </c>
      <c r="K338" s="35"/>
      <c r="L338" s="36"/>
      <c r="M338" s="36"/>
      <c r="N338" s="36"/>
      <c r="O338" s="37"/>
      <c r="P338" s="37"/>
      <c r="Q338" s="37"/>
      <c r="R338" s="37"/>
    </row>
    <row r="339" spans="1:18" x14ac:dyDescent="0.5">
      <c r="A339" s="47" t="s">
        <v>200</v>
      </c>
      <c r="B339" s="39">
        <v>108</v>
      </c>
      <c r="C339" s="39">
        <v>189</v>
      </c>
      <c r="D339" s="39">
        <v>297</v>
      </c>
      <c r="E339" s="38">
        <v>6</v>
      </c>
      <c r="F339" s="38">
        <v>6</v>
      </c>
      <c r="G339" s="38">
        <v>10.5</v>
      </c>
      <c r="H339" s="38">
        <v>10.5</v>
      </c>
      <c r="I339" s="38">
        <v>8.25</v>
      </c>
      <c r="J339" s="38">
        <v>8.25</v>
      </c>
      <c r="K339" s="35"/>
      <c r="L339" s="36"/>
      <c r="M339" s="36"/>
      <c r="N339" s="36"/>
      <c r="O339" s="37"/>
      <c r="P339" s="37"/>
      <c r="Q339" s="37"/>
      <c r="R339" s="37"/>
    </row>
    <row r="340" spans="1:18" x14ac:dyDescent="0.5">
      <c r="A340" s="64" t="s">
        <v>199</v>
      </c>
      <c r="B340" s="55">
        <v>1905</v>
      </c>
      <c r="C340" s="55">
        <v>2514</v>
      </c>
      <c r="D340" s="55">
        <v>4419</v>
      </c>
      <c r="E340" s="51">
        <v>105.84</v>
      </c>
      <c r="F340" s="51">
        <v>105.84</v>
      </c>
      <c r="G340" s="51">
        <v>139.66999999999999</v>
      </c>
      <c r="H340" s="51">
        <v>139.66999999999999</v>
      </c>
      <c r="I340" s="51">
        <v>122.75</v>
      </c>
      <c r="J340" s="51">
        <v>122.75</v>
      </c>
      <c r="K340" s="52"/>
      <c r="L340" s="53"/>
      <c r="M340" s="53"/>
      <c r="N340" s="53"/>
      <c r="O340" s="54"/>
      <c r="P340" s="54"/>
      <c r="Q340" s="54"/>
      <c r="R340" s="54"/>
    </row>
    <row r="341" spans="1:18" x14ac:dyDescent="0.5">
      <c r="A341" s="47" t="s">
        <v>198</v>
      </c>
      <c r="B341" s="39">
        <v>111</v>
      </c>
      <c r="C341" s="39"/>
      <c r="D341" s="39">
        <v>111</v>
      </c>
      <c r="E341" s="38">
        <v>6.17</v>
      </c>
      <c r="F341" s="38">
        <v>6.17</v>
      </c>
      <c r="G341" s="38"/>
      <c r="H341" s="38"/>
      <c r="I341" s="38">
        <v>3.08</v>
      </c>
      <c r="J341" s="38">
        <v>3.08</v>
      </c>
      <c r="K341" s="35"/>
      <c r="L341" s="36"/>
      <c r="M341" s="36"/>
      <c r="N341" s="36"/>
      <c r="O341" s="37"/>
      <c r="P341" s="37"/>
      <c r="Q341" s="37"/>
      <c r="R341" s="37"/>
    </row>
    <row r="342" spans="1:18" x14ac:dyDescent="0.5">
      <c r="A342" s="47" t="s">
        <v>197</v>
      </c>
      <c r="B342" s="39"/>
      <c r="C342" s="39">
        <v>99</v>
      </c>
      <c r="D342" s="39">
        <v>99</v>
      </c>
      <c r="E342" s="38"/>
      <c r="F342" s="38"/>
      <c r="G342" s="38">
        <v>5.5</v>
      </c>
      <c r="H342" s="38">
        <v>5.5</v>
      </c>
      <c r="I342" s="38">
        <v>2.75</v>
      </c>
      <c r="J342" s="38">
        <v>2.75</v>
      </c>
      <c r="K342" s="35"/>
      <c r="L342" s="36"/>
      <c r="M342" s="36"/>
      <c r="N342" s="36"/>
      <c r="O342" s="37"/>
      <c r="P342" s="37"/>
      <c r="Q342" s="37"/>
      <c r="R342" s="37"/>
    </row>
    <row r="343" spans="1:18" x14ac:dyDescent="0.5">
      <c r="A343" s="47" t="s">
        <v>196</v>
      </c>
      <c r="B343" s="39"/>
      <c r="C343" s="39">
        <v>108</v>
      </c>
      <c r="D343" s="39">
        <v>108</v>
      </c>
      <c r="E343" s="38"/>
      <c r="F343" s="38"/>
      <c r="G343" s="38">
        <v>6</v>
      </c>
      <c r="H343" s="38">
        <v>6</v>
      </c>
      <c r="I343" s="38">
        <v>3</v>
      </c>
      <c r="J343" s="38">
        <v>3</v>
      </c>
      <c r="K343" s="35"/>
      <c r="L343" s="36"/>
      <c r="M343" s="36"/>
      <c r="N343" s="36"/>
      <c r="O343" s="37"/>
      <c r="P343" s="37"/>
      <c r="Q343" s="37"/>
      <c r="R343" s="37"/>
    </row>
    <row r="344" spans="1:18" x14ac:dyDescent="0.5">
      <c r="A344" s="47" t="s">
        <v>195</v>
      </c>
      <c r="B344" s="39">
        <v>384</v>
      </c>
      <c r="C344" s="39">
        <v>549</v>
      </c>
      <c r="D344" s="39">
        <v>933</v>
      </c>
      <c r="E344" s="38">
        <v>21.33</v>
      </c>
      <c r="F344" s="38">
        <v>21.33</v>
      </c>
      <c r="G344" s="38">
        <v>30.5</v>
      </c>
      <c r="H344" s="38">
        <v>30.5</v>
      </c>
      <c r="I344" s="38">
        <v>25.92</v>
      </c>
      <c r="J344" s="38">
        <v>25.92</v>
      </c>
      <c r="K344" s="35"/>
      <c r="L344" s="36"/>
      <c r="M344" s="36"/>
      <c r="N344" s="36"/>
      <c r="O344" s="37"/>
      <c r="P344" s="37"/>
      <c r="Q344" s="37"/>
      <c r="R344" s="37"/>
    </row>
    <row r="345" spans="1:18" x14ac:dyDescent="0.5">
      <c r="A345" s="47" t="s">
        <v>194</v>
      </c>
      <c r="B345" s="39">
        <v>360</v>
      </c>
      <c r="C345" s="39">
        <v>372</v>
      </c>
      <c r="D345" s="39">
        <v>732</v>
      </c>
      <c r="E345" s="38">
        <v>20</v>
      </c>
      <c r="F345" s="38">
        <v>20</v>
      </c>
      <c r="G345" s="38">
        <v>20.67</v>
      </c>
      <c r="H345" s="38">
        <v>20.67</v>
      </c>
      <c r="I345" s="38">
        <v>20.329999999999998</v>
      </c>
      <c r="J345" s="38">
        <v>20.329999999999998</v>
      </c>
      <c r="K345" s="35"/>
      <c r="L345" s="36"/>
      <c r="M345" s="36"/>
      <c r="N345" s="36"/>
      <c r="O345" s="37"/>
      <c r="P345" s="37"/>
      <c r="Q345" s="37"/>
      <c r="R345" s="37"/>
    </row>
    <row r="346" spans="1:18" x14ac:dyDescent="0.5">
      <c r="A346" s="47" t="s">
        <v>193</v>
      </c>
      <c r="B346" s="39">
        <v>63</v>
      </c>
      <c r="C346" s="39">
        <v>291</v>
      </c>
      <c r="D346" s="39">
        <v>354</v>
      </c>
      <c r="E346" s="38">
        <v>3.5</v>
      </c>
      <c r="F346" s="38">
        <v>3.5</v>
      </c>
      <c r="G346" s="38">
        <v>16.170000000000002</v>
      </c>
      <c r="H346" s="38">
        <v>16.170000000000002</v>
      </c>
      <c r="I346" s="38">
        <v>9.83</v>
      </c>
      <c r="J346" s="38">
        <v>9.83</v>
      </c>
      <c r="K346" s="35"/>
      <c r="L346" s="36"/>
      <c r="M346" s="36"/>
      <c r="N346" s="36"/>
      <c r="O346" s="37"/>
      <c r="P346" s="37"/>
      <c r="Q346" s="37"/>
      <c r="R346" s="37"/>
    </row>
    <row r="347" spans="1:18" x14ac:dyDescent="0.5">
      <c r="A347" s="47" t="s">
        <v>192</v>
      </c>
      <c r="B347" s="39">
        <v>27</v>
      </c>
      <c r="C347" s="39"/>
      <c r="D347" s="39">
        <v>27</v>
      </c>
      <c r="E347" s="38">
        <v>1.5</v>
      </c>
      <c r="F347" s="38">
        <v>1.5</v>
      </c>
      <c r="G347" s="38"/>
      <c r="H347" s="38"/>
      <c r="I347" s="38">
        <v>0.75</v>
      </c>
      <c r="J347" s="38">
        <v>0.75</v>
      </c>
      <c r="K347" s="35"/>
      <c r="L347" s="36"/>
      <c r="M347" s="36"/>
      <c r="N347" s="36"/>
      <c r="O347" s="37"/>
      <c r="P347" s="37"/>
      <c r="Q347" s="37"/>
      <c r="R347" s="37"/>
    </row>
    <row r="348" spans="1:18" x14ac:dyDescent="0.5">
      <c r="A348" s="47" t="s">
        <v>191</v>
      </c>
      <c r="B348" s="39">
        <v>36</v>
      </c>
      <c r="C348" s="39"/>
      <c r="D348" s="39">
        <v>36</v>
      </c>
      <c r="E348" s="38">
        <v>2</v>
      </c>
      <c r="F348" s="38">
        <v>2</v>
      </c>
      <c r="G348" s="38"/>
      <c r="H348" s="38"/>
      <c r="I348" s="38">
        <v>1</v>
      </c>
      <c r="J348" s="38">
        <v>1</v>
      </c>
      <c r="K348" s="35"/>
      <c r="L348" s="36"/>
      <c r="M348" s="36"/>
      <c r="N348" s="36"/>
      <c r="O348" s="37"/>
      <c r="P348" s="37"/>
      <c r="Q348" s="37"/>
      <c r="R348" s="37"/>
    </row>
    <row r="349" spans="1:18" x14ac:dyDescent="0.5">
      <c r="A349" s="47" t="s">
        <v>190</v>
      </c>
      <c r="B349" s="39"/>
      <c r="C349" s="39">
        <v>33</v>
      </c>
      <c r="D349" s="39">
        <v>33</v>
      </c>
      <c r="E349" s="38"/>
      <c r="F349" s="38"/>
      <c r="G349" s="38">
        <v>1.83</v>
      </c>
      <c r="H349" s="38">
        <v>1.83</v>
      </c>
      <c r="I349" s="38">
        <v>0.92</v>
      </c>
      <c r="J349" s="38">
        <v>0.92</v>
      </c>
      <c r="K349" s="35"/>
      <c r="L349" s="36"/>
      <c r="M349" s="36"/>
      <c r="N349" s="36"/>
      <c r="O349" s="37"/>
      <c r="P349" s="37"/>
      <c r="Q349" s="37"/>
      <c r="R349" s="37"/>
    </row>
    <row r="350" spans="1:18" x14ac:dyDescent="0.5">
      <c r="A350" s="47" t="s">
        <v>189</v>
      </c>
      <c r="B350" s="39"/>
      <c r="C350" s="39">
        <v>27</v>
      </c>
      <c r="D350" s="39">
        <v>27</v>
      </c>
      <c r="E350" s="38"/>
      <c r="F350" s="38"/>
      <c r="G350" s="38">
        <v>1.5</v>
      </c>
      <c r="H350" s="38">
        <v>1.5</v>
      </c>
      <c r="I350" s="38">
        <v>0.75</v>
      </c>
      <c r="J350" s="38">
        <v>0.75</v>
      </c>
      <c r="K350" s="35"/>
      <c r="L350" s="36"/>
      <c r="M350" s="36"/>
      <c r="N350" s="36"/>
      <c r="O350" s="37"/>
      <c r="P350" s="37"/>
      <c r="Q350" s="37"/>
      <c r="R350" s="37"/>
    </row>
    <row r="351" spans="1:18" x14ac:dyDescent="0.5">
      <c r="A351" s="47" t="s">
        <v>188</v>
      </c>
      <c r="B351" s="39">
        <v>585</v>
      </c>
      <c r="C351" s="39">
        <v>300</v>
      </c>
      <c r="D351" s="39">
        <v>885</v>
      </c>
      <c r="E351" s="38">
        <v>32.5</v>
      </c>
      <c r="F351" s="38">
        <v>32.5</v>
      </c>
      <c r="G351" s="38">
        <v>16.670000000000002</v>
      </c>
      <c r="H351" s="38">
        <v>16.670000000000002</v>
      </c>
      <c r="I351" s="38">
        <v>24.58</v>
      </c>
      <c r="J351" s="38">
        <v>24.58</v>
      </c>
      <c r="K351" s="35"/>
      <c r="L351" s="36"/>
      <c r="M351" s="36"/>
      <c r="N351" s="36"/>
      <c r="O351" s="37"/>
      <c r="P351" s="37"/>
      <c r="Q351" s="37"/>
      <c r="R351" s="37"/>
    </row>
    <row r="352" spans="1:18" x14ac:dyDescent="0.5">
      <c r="A352" s="47" t="s">
        <v>187</v>
      </c>
      <c r="B352" s="39">
        <v>9</v>
      </c>
      <c r="C352" s="39">
        <v>9</v>
      </c>
      <c r="D352" s="39">
        <v>18</v>
      </c>
      <c r="E352" s="38">
        <v>0.5</v>
      </c>
      <c r="F352" s="38">
        <v>0.5</v>
      </c>
      <c r="G352" s="38">
        <v>0.5</v>
      </c>
      <c r="H352" s="38">
        <v>0.5</v>
      </c>
      <c r="I352" s="38">
        <v>0.5</v>
      </c>
      <c r="J352" s="38">
        <v>0.5</v>
      </c>
      <c r="K352" s="35"/>
      <c r="L352" s="36"/>
      <c r="M352" s="36"/>
      <c r="N352" s="36"/>
      <c r="O352" s="37"/>
      <c r="P352" s="37"/>
      <c r="Q352" s="37"/>
      <c r="R352" s="37"/>
    </row>
    <row r="353" spans="1:18" x14ac:dyDescent="0.5">
      <c r="A353" s="47" t="s">
        <v>186</v>
      </c>
      <c r="B353" s="39">
        <v>6</v>
      </c>
      <c r="C353" s="39"/>
      <c r="D353" s="39">
        <v>6</v>
      </c>
      <c r="E353" s="38">
        <v>0.33</v>
      </c>
      <c r="F353" s="38">
        <v>0.33</v>
      </c>
      <c r="G353" s="38"/>
      <c r="H353" s="38"/>
      <c r="I353" s="38">
        <v>0.17</v>
      </c>
      <c r="J353" s="38">
        <v>0.17</v>
      </c>
      <c r="K353" s="35"/>
      <c r="L353" s="36"/>
      <c r="M353" s="36"/>
      <c r="N353" s="36"/>
      <c r="O353" s="37"/>
      <c r="P353" s="37"/>
      <c r="Q353" s="37"/>
      <c r="R353" s="37"/>
    </row>
    <row r="354" spans="1:18" x14ac:dyDescent="0.5">
      <c r="A354" s="47" t="s">
        <v>185</v>
      </c>
      <c r="B354" s="39">
        <v>264</v>
      </c>
      <c r="C354" s="39">
        <v>12</v>
      </c>
      <c r="D354" s="39">
        <v>276</v>
      </c>
      <c r="E354" s="38">
        <v>14.67</v>
      </c>
      <c r="F354" s="38">
        <v>14.67</v>
      </c>
      <c r="G354" s="38">
        <v>0.67</v>
      </c>
      <c r="H354" s="38">
        <v>0.67</v>
      </c>
      <c r="I354" s="38">
        <v>7.67</v>
      </c>
      <c r="J354" s="38">
        <v>7.67</v>
      </c>
      <c r="K354" s="35"/>
      <c r="L354" s="36"/>
      <c r="M354" s="36"/>
      <c r="N354" s="36"/>
      <c r="O354" s="37"/>
      <c r="P354" s="37"/>
      <c r="Q354" s="37"/>
      <c r="R354" s="37"/>
    </row>
    <row r="355" spans="1:18" x14ac:dyDescent="0.5">
      <c r="A355" s="47" t="s">
        <v>184</v>
      </c>
      <c r="B355" s="39">
        <v>54</v>
      </c>
      <c r="C355" s="39">
        <v>18</v>
      </c>
      <c r="D355" s="39">
        <v>72</v>
      </c>
      <c r="E355" s="38">
        <v>3</v>
      </c>
      <c r="F355" s="38">
        <v>3</v>
      </c>
      <c r="G355" s="38">
        <v>1</v>
      </c>
      <c r="H355" s="38">
        <v>1</v>
      </c>
      <c r="I355" s="38">
        <v>2</v>
      </c>
      <c r="J355" s="38">
        <v>2</v>
      </c>
      <c r="K355" s="35"/>
      <c r="L355" s="36"/>
      <c r="M355" s="36"/>
      <c r="N355" s="36"/>
      <c r="O355" s="37"/>
      <c r="P355" s="37"/>
      <c r="Q355" s="37"/>
      <c r="R355" s="37"/>
    </row>
    <row r="356" spans="1:18" x14ac:dyDescent="0.5">
      <c r="A356" s="47" t="s">
        <v>183</v>
      </c>
      <c r="B356" s="39">
        <v>3</v>
      </c>
      <c r="C356" s="39"/>
      <c r="D356" s="39">
        <v>3</v>
      </c>
      <c r="E356" s="38">
        <v>0.17</v>
      </c>
      <c r="F356" s="38">
        <v>0.17</v>
      </c>
      <c r="G356" s="38"/>
      <c r="H356" s="38"/>
      <c r="I356" s="38">
        <v>0.08</v>
      </c>
      <c r="J356" s="38">
        <v>0.08</v>
      </c>
      <c r="K356" s="35"/>
      <c r="L356" s="36"/>
      <c r="M356" s="36"/>
      <c r="N356" s="36"/>
      <c r="O356" s="37"/>
      <c r="P356" s="37"/>
      <c r="Q356" s="37"/>
      <c r="R356" s="37"/>
    </row>
    <row r="357" spans="1:18" x14ac:dyDescent="0.5">
      <c r="A357" s="47" t="s">
        <v>182</v>
      </c>
      <c r="B357" s="39"/>
      <c r="C357" s="39">
        <v>618</v>
      </c>
      <c r="D357" s="39">
        <v>618</v>
      </c>
      <c r="E357" s="38"/>
      <c r="F357" s="38"/>
      <c r="G357" s="38">
        <v>34.33</v>
      </c>
      <c r="H357" s="38">
        <v>34.33</v>
      </c>
      <c r="I357" s="38">
        <v>17.170000000000002</v>
      </c>
      <c r="J357" s="38">
        <v>17.170000000000002</v>
      </c>
      <c r="K357" s="35"/>
      <c r="L357" s="36"/>
      <c r="M357" s="36"/>
      <c r="N357" s="36"/>
      <c r="O357" s="37"/>
      <c r="P357" s="37"/>
      <c r="Q357" s="37"/>
      <c r="R357" s="37"/>
    </row>
    <row r="358" spans="1:18" x14ac:dyDescent="0.5">
      <c r="A358" s="47" t="s">
        <v>181</v>
      </c>
      <c r="B358" s="39"/>
      <c r="C358" s="39">
        <v>78</v>
      </c>
      <c r="D358" s="39">
        <v>78</v>
      </c>
      <c r="E358" s="38"/>
      <c r="F358" s="38"/>
      <c r="G358" s="38">
        <v>4.33</v>
      </c>
      <c r="H358" s="38">
        <v>4.33</v>
      </c>
      <c r="I358" s="38">
        <v>2.17</v>
      </c>
      <c r="J358" s="38">
        <v>2.17</v>
      </c>
      <c r="K358" s="35"/>
      <c r="L358" s="36"/>
      <c r="M358" s="36"/>
      <c r="N358" s="36"/>
      <c r="O358" s="37"/>
      <c r="P358" s="37"/>
      <c r="Q358" s="37"/>
      <c r="R358" s="37"/>
    </row>
    <row r="359" spans="1:18" x14ac:dyDescent="0.5">
      <c r="A359" s="47" t="s">
        <v>180</v>
      </c>
      <c r="B359" s="39">
        <v>3</v>
      </c>
      <c r="C359" s="39"/>
      <c r="D359" s="39">
        <v>3</v>
      </c>
      <c r="E359" s="38">
        <v>0.17</v>
      </c>
      <c r="F359" s="38">
        <v>0.17</v>
      </c>
      <c r="G359" s="38"/>
      <c r="H359" s="38"/>
      <c r="I359" s="38">
        <v>0.08</v>
      </c>
      <c r="J359" s="38">
        <v>0.08</v>
      </c>
      <c r="K359" s="35"/>
      <c r="L359" s="36"/>
      <c r="M359" s="36"/>
      <c r="N359" s="36"/>
      <c r="O359" s="37"/>
      <c r="P359" s="37"/>
      <c r="Q359" s="37"/>
      <c r="R359" s="37"/>
    </row>
    <row r="360" spans="1:18" x14ac:dyDescent="0.5">
      <c r="A360" s="64" t="s">
        <v>179</v>
      </c>
      <c r="B360" s="55">
        <v>1251</v>
      </c>
      <c r="C360" s="55">
        <v>1380</v>
      </c>
      <c r="D360" s="55">
        <v>2631</v>
      </c>
      <c r="E360" s="51">
        <v>69.5</v>
      </c>
      <c r="F360" s="51">
        <v>69.5</v>
      </c>
      <c r="G360" s="51">
        <v>76.67</v>
      </c>
      <c r="H360" s="51">
        <v>76.67</v>
      </c>
      <c r="I360" s="51">
        <v>73.08</v>
      </c>
      <c r="J360" s="51">
        <v>73.08</v>
      </c>
      <c r="K360" s="52"/>
      <c r="L360" s="53"/>
      <c r="M360" s="53"/>
      <c r="N360" s="53"/>
      <c r="O360" s="54"/>
      <c r="P360" s="54"/>
      <c r="Q360" s="54"/>
      <c r="R360" s="54"/>
    </row>
    <row r="361" spans="1:18" x14ac:dyDescent="0.5">
      <c r="A361" s="47" t="s">
        <v>178</v>
      </c>
      <c r="B361" s="34">
        <v>1209</v>
      </c>
      <c r="C361" s="34">
        <v>1032</v>
      </c>
      <c r="D361" s="34">
        <v>2241</v>
      </c>
      <c r="E361" s="38">
        <v>67.17</v>
      </c>
      <c r="F361" s="38">
        <v>67.17</v>
      </c>
      <c r="G361" s="38">
        <v>57.33</v>
      </c>
      <c r="H361" s="38">
        <v>57.33</v>
      </c>
      <c r="I361" s="38">
        <v>62.25</v>
      </c>
      <c r="J361" s="38">
        <v>62.25</v>
      </c>
      <c r="K361" s="35"/>
      <c r="L361" s="36"/>
      <c r="M361" s="36"/>
      <c r="N361" s="36"/>
      <c r="O361" s="37"/>
      <c r="P361" s="37"/>
      <c r="Q361" s="37"/>
      <c r="R361" s="37"/>
    </row>
    <row r="362" spans="1:18" x14ac:dyDescent="0.5">
      <c r="A362" s="47" t="s">
        <v>177</v>
      </c>
      <c r="B362" s="39">
        <v>42</v>
      </c>
      <c r="C362" s="39">
        <v>3</v>
      </c>
      <c r="D362" s="39">
        <v>45</v>
      </c>
      <c r="E362" s="38">
        <v>2.33</v>
      </c>
      <c r="F362" s="38">
        <v>2.33</v>
      </c>
      <c r="G362" s="38">
        <v>0.17</v>
      </c>
      <c r="H362" s="38">
        <v>0.17</v>
      </c>
      <c r="I362" s="38">
        <v>1.25</v>
      </c>
      <c r="J362" s="38">
        <v>1.25</v>
      </c>
      <c r="K362" s="35"/>
      <c r="L362" s="36"/>
      <c r="M362" s="36"/>
      <c r="N362" s="36"/>
      <c r="O362" s="37"/>
      <c r="P362" s="37"/>
      <c r="Q362" s="37"/>
      <c r="R362" s="37"/>
    </row>
    <row r="363" spans="1:18" x14ac:dyDescent="0.5">
      <c r="A363" s="47" t="s">
        <v>176</v>
      </c>
      <c r="B363" s="39"/>
      <c r="C363" s="39">
        <v>345</v>
      </c>
      <c r="D363" s="39">
        <v>345</v>
      </c>
      <c r="E363" s="38"/>
      <c r="F363" s="38"/>
      <c r="G363" s="38">
        <v>19.170000000000002</v>
      </c>
      <c r="H363" s="38">
        <v>19.170000000000002</v>
      </c>
      <c r="I363" s="38">
        <v>9.58</v>
      </c>
      <c r="J363" s="38">
        <v>9.58</v>
      </c>
      <c r="K363" s="35"/>
      <c r="L363" s="36"/>
      <c r="M363" s="36"/>
      <c r="N363" s="36"/>
      <c r="O363" s="37"/>
      <c r="P363" s="37"/>
      <c r="Q363" s="37"/>
      <c r="R363" s="37"/>
    </row>
    <row r="364" spans="1:18" s="88" customFormat="1" x14ac:dyDescent="0.5">
      <c r="A364" s="65" t="s">
        <v>89</v>
      </c>
      <c r="B364" s="103">
        <v>215</v>
      </c>
      <c r="C364" s="103">
        <v>173</v>
      </c>
      <c r="D364" s="103">
        <v>388</v>
      </c>
      <c r="E364" s="103">
        <v>17.899999999999999</v>
      </c>
      <c r="F364" s="103">
        <v>35.799999999999997</v>
      </c>
      <c r="G364" s="103">
        <v>14.41</v>
      </c>
      <c r="H364" s="103">
        <v>28.82</v>
      </c>
      <c r="I364" s="103">
        <v>16.22</v>
      </c>
      <c r="J364" s="103">
        <v>32.44</v>
      </c>
      <c r="K364" s="103"/>
      <c r="L364" s="103"/>
      <c r="M364" s="103"/>
      <c r="N364" s="103"/>
      <c r="O364" s="103"/>
      <c r="P364" s="103"/>
      <c r="Q364" s="103"/>
      <c r="R364" s="103"/>
    </row>
    <row r="365" spans="1:18" x14ac:dyDescent="0.5">
      <c r="A365" s="64" t="s">
        <v>129</v>
      </c>
      <c r="B365" s="50">
        <v>32</v>
      </c>
      <c r="C365" s="50">
        <v>19</v>
      </c>
      <c r="D365" s="50">
        <v>51</v>
      </c>
      <c r="E365" s="51">
        <v>2.66</v>
      </c>
      <c r="F365" s="51">
        <v>5.32</v>
      </c>
      <c r="G365" s="51">
        <v>1.58</v>
      </c>
      <c r="H365" s="51">
        <v>3.16</v>
      </c>
      <c r="I365" s="51">
        <v>2.13</v>
      </c>
      <c r="J365" s="51">
        <v>4.26</v>
      </c>
      <c r="K365" s="52"/>
      <c r="L365" s="53"/>
      <c r="M365" s="53"/>
      <c r="N365" s="53"/>
      <c r="O365" s="54"/>
      <c r="P365" s="54"/>
      <c r="Q365" s="54"/>
      <c r="R365" s="54"/>
    </row>
    <row r="366" spans="1:18" x14ac:dyDescent="0.5">
      <c r="A366" s="47" t="s">
        <v>175</v>
      </c>
      <c r="B366" s="39">
        <v>3</v>
      </c>
      <c r="C366" s="39"/>
      <c r="D366" s="39">
        <v>3</v>
      </c>
      <c r="E366" s="38">
        <v>0.25</v>
      </c>
      <c r="F366" s="38">
        <v>0.5</v>
      </c>
      <c r="G366" s="38"/>
      <c r="H366" s="38"/>
      <c r="I366" s="38">
        <v>0.13</v>
      </c>
      <c r="J366" s="38">
        <v>0.26</v>
      </c>
      <c r="K366" s="35"/>
      <c r="L366" s="36"/>
      <c r="M366" s="36"/>
      <c r="N366" s="36"/>
      <c r="O366" s="37"/>
      <c r="P366" s="37"/>
      <c r="Q366" s="37"/>
      <c r="R366" s="37"/>
    </row>
    <row r="367" spans="1:18" x14ac:dyDescent="0.5">
      <c r="A367" s="47" t="s">
        <v>174</v>
      </c>
      <c r="B367" s="39">
        <v>3</v>
      </c>
      <c r="C367" s="39"/>
      <c r="D367" s="39">
        <v>3</v>
      </c>
      <c r="E367" s="38">
        <v>0.25</v>
      </c>
      <c r="F367" s="38">
        <v>0.5</v>
      </c>
      <c r="G367" s="38"/>
      <c r="H367" s="38"/>
      <c r="I367" s="38">
        <v>0.13</v>
      </c>
      <c r="J367" s="38">
        <v>0.26</v>
      </c>
      <c r="K367" s="35"/>
      <c r="L367" s="36"/>
      <c r="M367" s="36"/>
      <c r="N367" s="36"/>
      <c r="O367" s="37"/>
      <c r="P367" s="37"/>
      <c r="Q367" s="37"/>
      <c r="R367" s="37"/>
    </row>
    <row r="368" spans="1:18" x14ac:dyDescent="0.5">
      <c r="A368" s="47" t="s">
        <v>173</v>
      </c>
      <c r="B368" s="39">
        <v>1</v>
      </c>
      <c r="C368" s="39"/>
      <c r="D368" s="39">
        <v>1</v>
      </c>
      <c r="E368" s="38">
        <v>0.08</v>
      </c>
      <c r="F368" s="38">
        <v>0.16</v>
      </c>
      <c r="G368" s="38"/>
      <c r="H368" s="38"/>
      <c r="I368" s="38">
        <v>0.04</v>
      </c>
      <c r="J368" s="38">
        <v>0.08</v>
      </c>
      <c r="K368" s="35"/>
      <c r="L368" s="36"/>
      <c r="M368" s="36"/>
      <c r="N368" s="36"/>
      <c r="O368" s="37"/>
      <c r="P368" s="37"/>
      <c r="Q368" s="37"/>
      <c r="R368" s="37"/>
    </row>
    <row r="369" spans="1:18" x14ac:dyDescent="0.5">
      <c r="A369" s="47" t="s">
        <v>172</v>
      </c>
      <c r="B369" s="39"/>
      <c r="C369" s="39">
        <v>1</v>
      </c>
      <c r="D369" s="39">
        <v>1</v>
      </c>
      <c r="E369" s="38"/>
      <c r="F369" s="38"/>
      <c r="G369" s="38">
        <v>0.08</v>
      </c>
      <c r="H369" s="38">
        <v>0.16</v>
      </c>
      <c r="I369" s="38">
        <v>0.04</v>
      </c>
      <c r="J369" s="38">
        <v>0.08</v>
      </c>
      <c r="K369" s="35"/>
      <c r="L369" s="36"/>
      <c r="M369" s="36"/>
      <c r="N369" s="36"/>
      <c r="O369" s="37"/>
      <c r="P369" s="37"/>
      <c r="Q369" s="37"/>
      <c r="R369" s="37"/>
    </row>
    <row r="370" spans="1:18" x14ac:dyDescent="0.5">
      <c r="A370" s="47" t="s">
        <v>171</v>
      </c>
      <c r="B370" s="39">
        <v>6</v>
      </c>
      <c r="C370" s="39"/>
      <c r="D370" s="39">
        <v>6</v>
      </c>
      <c r="E370" s="38">
        <v>0.5</v>
      </c>
      <c r="F370" s="38">
        <v>1</v>
      </c>
      <c r="G370" s="38"/>
      <c r="H370" s="38"/>
      <c r="I370" s="38">
        <v>0.25</v>
      </c>
      <c r="J370" s="38">
        <v>0.5</v>
      </c>
      <c r="K370" s="35"/>
      <c r="L370" s="36"/>
      <c r="M370" s="36"/>
      <c r="N370" s="36"/>
      <c r="O370" s="37"/>
      <c r="P370" s="37"/>
      <c r="Q370" s="37"/>
      <c r="R370" s="37"/>
    </row>
    <row r="371" spans="1:18" x14ac:dyDescent="0.5">
      <c r="A371" s="47" t="s">
        <v>170</v>
      </c>
      <c r="B371" s="39"/>
      <c r="C371" s="39">
        <v>6</v>
      </c>
      <c r="D371" s="39">
        <v>6</v>
      </c>
      <c r="E371" s="38"/>
      <c r="F371" s="38"/>
      <c r="G371" s="38">
        <v>0.5</v>
      </c>
      <c r="H371" s="38">
        <v>1</v>
      </c>
      <c r="I371" s="38">
        <v>0.25</v>
      </c>
      <c r="J371" s="38">
        <v>0.5</v>
      </c>
      <c r="K371" s="35"/>
      <c r="L371" s="36"/>
      <c r="M371" s="36"/>
      <c r="N371" s="36"/>
      <c r="O371" s="37"/>
      <c r="P371" s="37"/>
      <c r="Q371" s="37"/>
      <c r="R371" s="37"/>
    </row>
    <row r="372" spans="1:18" x14ac:dyDescent="0.5">
      <c r="A372" s="47" t="s">
        <v>169</v>
      </c>
      <c r="B372" s="39">
        <v>1</v>
      </c>
      <c r="C372" s="39"/>
      <c r="D372" s="39">
        <v>1</v>
      </c>
      <c r="E372" s="38">
        <v>0.08</v>
      </c>
      <c r="F372" s="38">
        <v>0.16</v>
      </c>
      <c r="G372" s="38"/>
      <c r="H372" s="38"/>
      <c r="I372" s="38">
        <v>0.04</v>
      </c>
      <c r="J372" s="38">
        <v>0.08</v>
      </c>
      <c r="K372" s="35"/>
      <c r="L372" s="36"/>
      <c r="M372" s="36"/>
      <c r="N372" s="36"/>
      <c r="O372" s="37"/>
      <c r="P372" s="37"/>
      <c r="Q372" s="37"/>
      <c r="R372" s="37"/>
    </row>
    <row r="373" spans="1:18" x14ac:dyDescent="0.5">
      <c r="A373" s="47" t="s">
        <v>168</v>
      </c>
      <c r="B373" s="39">
        <v>18</v>
      </c>
      <c r="C373" s="39">
        <v>12</v>
      </c>
      <c r="D373" s="39">
        <v>30</v>
      </c>
      <c r="E373" s="38">
        <v>1.5</v>
      </c>
      <c r="F373" s="38">
        <v>3</v>
      </c>
      <c r="G373" s="38">
        <v>1</v>
      </c>
      <c r="H373" s="38">
        <v>2</v>
      </c>
      <c r="I373" s="38">
        <v>1.25</v>
      </c>
      <c r="J373" s="38">
        <v>2.5</v>
      </c>
      <c r="K373" s="35"/>
      <c r="L373" s="36"/>
      <c r="M373" s="36"/>
      <c r="N373" s="36"/>
      <c r="O373" s="37"/>
      <c r="P373" s="37"/>
      <c r="Q373" s="37"/>
      <c r="R373" s="37"/>
    </row>
    <row r="374" spans="1:18" x14ac:dyDescent="0.5">
      <c r="A374" s="64" t="s">
        <v>119</v>
      </c>
      <c r="B374" s="50">
        <v>95</v>
      </c>
      <c r="C374" s="50">
        <v>99</v>
      </c>
      <c r="D374" s="50">
        <v>194</v>
      </c>
      <c r="E374" s="51">
        <v>7.92</v>
      </c>
      <c r="F374" s="51">
        <v>15.84</v>
      </c>
      <c r="G374" s="51">
        <v>8.25</v>
      </c>
      <c r="H374" s="51">
        <v>16.5</v>
      </c>
      <c r="I374" s="51">
        <v>8.11</v>
      </c>
      <c r="J374" s="51">
        <v>16.22</v>
      </c>
      <c r="K374" s="52"/>
      <c r="L374" s="53"/>
      <c r="M374" s="53"/>
      <c r="N374" s="53"/>
      <c r="O374" s="54"/>
      <c r="P374" s="54"/>
      <c r="Q374" s="54"/>
      <c r="R374" s="54"/>
    </row>
    <row r="375" spans="1:18" x14ac:dyDescent="0.5">
      <c r="A375" s="47" t="s">
        <v>167</v>
      </c>
      <c r="B375" s="39">
        <v>9</v>
      </c>
      <c r="C375" s="39"/>
      <c r="D375" s="39">
        <v>9</v>
      </c>
      <c r="E375" s="38">
        <v>0.75</v>
      </c>
      <c r="F375" s="38">
        <v>1.5</v>
      </c>
      <c r="G375" s="38"/>
      <c r="H375" s="38"/>
      <c r="I375" s="38">
        <v>0.38</v>
      </c>
      <c r="J375" s="38">
        <v>0.76</v>
      </c>
      <c r="K375" s="35"/>
      <c r="L375" s="36"/>
      <c r="M375" s="36"/>
      <c r="N375" s="36"/>
      <c r="O375" s="37"/>
      <c r="P375" s="37"/>
      <c r="Q375" s="37"/>
      <c r="R375" s="37"/>
    </row>
    <row r="376" spans="1:18" x14ac:dyDescent="0.5">
      <c r="A376" s="47" t="s">
        <v>166</v>
      </c>
      <c r="B376" s="39"/>
      <c r="C376" s="39">
        <v>1</v>
      </c>
      <c r="D376" s="39">
        <v>1</v>
      </c>
      <c r="E376" s="38"/>
      <c r="F376" s="38"/>
      <c r="G376" s="38">
        <v>0.08</v>
      </c>
      <c r="H376" s="38">
        <v>0.16</v>
      </c>
      <c r="I376" s="38">
        <v>0.04</v>
      </c>
      <c r="J376" s="38">
        <v>0.08</v>
      </c>
      <c r="K376" s="35"/>
      <c r="L376" s="36"/>
      <c r="M376" s="36"/>
      <c r="N376" s="36"/>
      <c r="O376" s="37"/>
      <c r="P376" s="37"/>
      <c r="Q376" s="37"/>
      <c r="R376" s="37"/>
    </row>
    <row r="377" spans="1:18" x14ac:dyDescent="0.5">
      <c r="A377" s="47" t="s">
        <v>165</v>
      </c>
      <c r="B377" s="39">
        <v>3</v>
      </c>
      <c r="C377" s="39"/>
      <c r="D377" s="39">
        <v>3</v>
      </c>
      <c r="E377" s="38">
        <v>0.25</v>
      </c>
      <c r="F377" s="38">
        <v>0.5</v>
      </c>
      <c r="G377" s="38"/>
      <c r="H377" s="38"/>
      <c r="I377" s="38">
        <v>0.13</v>
      </c>
      <c r="J377" s="38">
        <v>0.26</v>
      </c>
      <c r="K377" s="35"/>
      <c r="L377" s="36"/>
      <c r="M377" s="36"/>
      <c r="N377" s="36"/>
      <c r="O377" s="37"/>
      <c r="P377" s="37"/>
      <c r="Q377" s="37"/>
      <c r="R377" s="37"/>
    </row>
    <row r="378" spans="1:18" x14ac:dyDescent="0.5">
      <c r="A378" s="47" t="s">
        <v>164</v>
      </c>
      <c r="B378" s="39">
        <v>2</v>
      </c>
      <c r="C378" s="39">
        <v>3</v>
      </c>
      <c r="D378" s="39">
        <v>5</v>
      </c>
      <c r="E378" s="38">
        <v>0.17</v>
      </c>
      <c r="F378" s="38">
        <v>0.34</v>
      </c>
      <c r="G378" s="38">
        <v>0.25</v>
      </c>
      <c r="H378" s="38">
        <v>0.5</v>
      </c>
      <c r="I378" s="38">
        <v>0.21</v>
      </c>
      <c r="J378" s="38">
        <v>0.42</v>
      </c>
      <c r="K378" s="35"/>
      <c r="L378" s="36"/>
      <c r="M378" s="36"/>
      <c r="N378" s="36"/>
      <c r="O378" s="37"/>
      <c r="P378" s="37"/>
      <c r="Q378" s="37"/>
      <c r="R378" s="37"/>
    </row>
    <row r="379" spans="1:18" x14ac:dyDescent="0.5">
      <c r="A379" s="47" t="s">
        <v>163</v>
      </c>
      <c r="B379" s="39"/>
      <c r="C379" s="39">
        <v>2</v>
      </c>
      <c r="D379" s="39">
        <v>2</v>
      </c>
      <c r="E379" s="38"/>
      <c r="F379" s="38"/>
      <c r="G379" s="38">
        <v>0.17</v>
      </c>
      <c r="H379" s="38">
        <v>0.34</v>
      </c>
      <c r="I379" s="38">
        <v>0.08</v>
      </c>
      <c r="J379" s="38">
        <v>0.16</v>
      </c>
      <c r="K379" s="35"/>
      <c r="L379" s="36"/>
      <c r="M379" s="36"/>
      <c r="N379" s="36"/>
      <c r="O379" s="37"/>
      <c r="P379" s="37"/>
      <c r="Q379" s="37"/>
      <c r="R379" s="37"/>
    </row>
    <row r="380" spans="1:18" x14ac:dyDescent="0.5">
      <c r="A380" s="47" t="s">
        <v>162</v>
      </c>
      <c r="B380" s="39">
        <v>6</v>
      </c>
      <c r="C380" s="39"/>
      <c r="D380" s="39">
        <v>6</v>
      </c>
      <c r="E380" s="38">
        <v>0.5</v>
      </c>
      <c r="F380" s="38">
        <v>1</v>
      </c>
      <c r="G380" s="38"/>
      <c r="H380" s="38"/>
      <c r="I380" s="38">
        <v>0.25</v>
      </c>
      <c r="J380" s="38">
        <v>0.5</v>
      </c>
      <c r="K380" s="35"/>
      <c r="L380" s="36"/>
      <c r="M380" s="36"/>
      <c r="N380" s="36"/>
      <c r="O380" s="37"/>
      <c r="P380" s="37"/>
      <c r="Q380" s="37"/>
      <c r="R380" s="37"/>
    </row>
    <row r="381" spans="1:18" x14ac:dyDescent="0.5">
      <c r="A381" s="47" t="s">
        <v>161</v>
      </c>
      <c r="B381" s="39">
        <v>6</v>
      </c>
      <c r="C381" s="39"/>
      <c r="D381" s="39">
        <v>6</v>
      </c>
      <c r="E381" s="38">
        <v>0.5</v>
      </c>
      <c r="F381" s="38">
        <v>1</v>
      </c>
      <c r="G381" s="38"/>
      <c r="H381" s="38"/>
      <c r="I381" s="38">
        <v>0.25</v>
      </c>
      <c r="J381" s="38">
        <v>0.5</v>
      </c>
      <c r="K381" s="35"/>
      <c r="L381" s="36"/>
      <c r="M381" s="36"/>
      <c r="N381" s="36"/>
      <c r="O381" s="37"/>
      <c r="P381" s="37"/>
      <c r="Q381" s="37"/>
      <c r="R381" s="37"/>
    </row>
    <row r="382" spans="1:18" x14ac:dyDescent="0.5">
      <c r="A382" s="47" t="s">
        <v>160</v>
      </c>
      <c r="B382" s="39"/>
      <c r="C382" s="39">
        <v>3</v>
      </c>
      <c r="D382" s="39">
        <v>3</v>
      </c>
      <c r="E382" s="38"/>
      <c r="F382" s="38"/>
      <c r="G382" s="38">
        <v>0.25</v>
      </c>
      <c r="H382" s="38">
        <v>0.5</v>
      </c>
      <c r="I382" s="38">
        <v>0.13</v>
      </c>
      <c r="J382" s="38">
        <v>0.26</v>
      </c>
      <c r="K382" s="35"/>
      <c r="L382" s="36"/>
      <c r="M382" s="36"/>
      <c r="N382" s="36"/>
      <c r="O382" s="37"/>
      <c r="P382" s="37"/>
      <c r="Q382" s="37"/>
      <c r="R382" s="37"/>
    </row>
    <row r="383" spans="1:18" x14ac:dyDescent="0.5">
      <c r="A383" s="47" t="s">
        <v>159</v>
      </c>
      <c r="B383" s="39"/>
      <c r="C383" s="39">
        <v>3</v>
      </c>
      <c r="D383" s="39">
        <v>3</v>
      </c>
      <c r="E383" s="38"/>
      <c r="F383" s="38"/>
      <c r="G383" s="38">
        <v>0.25</v>
      </c>
      <c r="H383" s="38">
        <v>0.5</v>
      </c>
      <c r="I383" s="38">
        <v>0.13</v>
      </c>
      <c r="J383" s="38">
        <v>0.26</v>
      </c>
      <c r="K383" s="35"/>
      <c r="L383" s="36"/>
      <c r="M383" s="36"/>
      <c r="N383" s="36"/>
      <c r="O383" s="37"/>
      <c r="P383" s="37"/>
      <c r="Q383" s="37"/>
      <c r="R383" s="37"/>
    </row>
    <row r="384" spans="1:18" x14ac:dyDescent="0.5">
      <c r="A384" s="47" t="s">
        <v>158</v>
      </c>
      <c r="B384" s="39">
        <v>3</v>
      </c>
      <c r="C384" s="39"/>
      <c r="D384" s="39">
        <v>3</v>
      </c>
      <c r="E384" s="38">
        <v>0.25</v>
      </c>
      <c r="F384" s="38">
        <v>0.5</v>
      </c>
      <c r="G384" s="38"/>
      <c r="H384" s="38"/>
      <c r="I384" s="38">
        <v>0.13</v>
      </c>
      <c r="J384" s="38">
        <v>0.26</v>
      </c>
      <c r="K384" s="35"/>
      <c r="L384" s="36"/>
      <c r="M384" s="36"/>
      <c r="N384" s="36"/>
      <c r="O384" s="37"/>
      <c r="P384" s="37"/>
      <c r="Q384" s="37"/>
      <c r="R384" s="37"/>
    </row>
    <row r="385" spans="1:18" x14ac:dyDescent="0.5">
      <c r="A385" s="47" t="s">
        <v>157</v>
      </c>
      <c r="B385" s="39"/>
      <c r="C385" s="39">
        <v>3</v>
      </c>
      <c r="D385" s="39">
        <v>3</v>
      </c>
      <c r="E385" s="38"/>
      <c r="F385" s="38"/>
      <c r="G385" s="38">
        <v>0.25</v>
      </c>
      <c r="H385" s="38">
        <v>0.5</v>
      </c>
      <c r="I385" s="38">
        <v>0.13</v>
      </c>
      <c r="J385" s="38">
        <v>0.26</v>
      </c>
      <c r="K385" s="35"/>
      <c r="L385" s="36"/>
      <c r="M385" s="36"/>
      <c r="N385" s="36"/>
      <c r="O385" s="37"/>
      <c r="P385" s="37"/>
      <c r="Q385" s="37"/>
      <c r="R385" s="37"/>
    </row>
    <row r="386" spans="1:18" x14ac:dyDescent="0.5">
      <c r="A386" s="47" t="s">
        <v>156</v>
      </c>
      <c r="B386" s="39"/>
      <c r="C386" s="39">
        <v>6</v>
      </c>
      <c r="D386" s="39">
        <v>6</v>
      </c>
      <c r="E386" s="38"/>
      <c r="F386" s="38"/>
      <c r="G386" s="38">
        <v>0.5</v>
      </c>
      <c r="H386" s="38">
        <v>1</v>
      </c>
      <c r="I386" s="38">
        <v>0.25</v>
      </c>
      <c r="J386" s="38">
        <v>0.5</v>
      </c>
      <c r="K386" s="35"/>
      <c r="L386" s="36"/>
      <c r="M386" s="36"/>
      <c r="N386" s="36"/>
      <c r="O386" s="37"/>
      <c r="P386" s="37"/>
      <c r="Q386" s="37"/>
      <c r="R386" s="37"/>
    </row>
    <row r="387" spans="1:18" x14ac:dyDescent="0.5">
      <c r="A387" s="47" t="s">
        <v>155</v>
      </c>
      <c r="B387" s="39">
        <v>6</v>
      </c>
      <c r="C387" s="39"/>
      <c r="D387" s="39">
        <v>6</v>
      </c>
      <c r="E387" s="38">
        <v>0.5</v>
      </c>
      <c r="F387" s="38">
        <v>1</v>
      </c>
      <c r="G387" s="38"/>
      <c r="H387" s="38"/>
      <c r="I387" s="38">
        <v>0.25</v>
      </c>
      <c r="J387" s="38">
        <v>0.5</v>
      </c>
      <c r="K387" s="35"/>
      <c r="L387" s="36"/>
      <c r="M387" s="36"/>
      <c r="N387" s="36"/>
      <c r="O387" s="37"/>
      <c r="P387" s="37"/>
      <c r="Q387" s="37"/>
      <c r="R387" s="37"/>
    </row>
    <row r="388" spans="1:18" x14ac:dyDescent="0.5">
      <c r="A388" s="47" t="s">
        <v>154</v>
      </c>
      <c r="B388" s="39">
        <v>12</v>
      </c>
      <c r="C388" s="39">
        <v>12</v>
      </c>
      <c r="D388" s="39">
        <v>24</v>
      </c>
      <c r="E388" s="38">
        <v>1</v>
      </c>
      <c r="F388" s="38">
        <v>2</v>
      </c>
      <c r="G388" s="38">
        <v>1</v>
      </c>
      <c r="H388" s="38">
        <v>2</v>
      </c>
      <c r="I388" s="38">
        <v>1</v>
      </c>
      <c r="J388" s="38">
        <v>2</v>
      </c>
      <c r="K388" s="35"/>
      <c r="L388" s="36"/>
      <c r="M388" s="36"/>
      <c r="N388" s="36"/>
      <c r="O388" s="37"/>
      <c r="P388" s="37"/>
      <c r="Q388" s="37"/>
      <c r="R388" s="37"/>
    </row>
    <row r="389" spans="1:18" x14ac:dyDescent="0.5">
      <c r="A389" s="47" t="s">
        <v>153</v>
      </c>
      <c r="B389" s="39"/>
      <c r="C389" s="39">
        <v>12</v>
      </c>
      <c r="D389" s="39">
        <v>12</v>
      </c>
      <c r="E389" s="38"/>
      <c r="F389" s="38"/>
      <c r="G389" s="38">
        <v>1</v>
      </c>
      <c r="H389" s="38">
        <v>2</v>
      </c>
      <c r="I389" s="38">
        <v>0.5</v>
      </c>
      <c r="J389" s="38">
        <v>1</v>
      </c>
      <c r="K389" s="35"/>
      <c r="L389" s="36"/>
      <c r="M389" s="36"/>
      <c r="N389" s="36"/>
      <c r="O389" s="37"/>
      <c r="P389" s="37"/>
      <c r="Q389" s="37"/>
      <c r="R389" s="37"/>
    </row>
    <row r="390" spans="1:18" x14ac:dyDescent="0.5">
      <c r="A390" s="47" t="s">
        <v>152</v>
      </c>
      <c r="B390" s="39">
        <v>6</v>
      </c>
      <c r="C390" s="39">
        <v>6</v>
      </c>
      <c r="D390" s="39">
        <v>12</v>
      </c>
      <c r="E390" s="38">
        <v>0.5</v>
      </c>
      <c r="F390" s="38">
        <v>1</v>
      </c>
      <c r="G390" s="38">
        <v>0.5</v>
      </c>
      <c r="H390" s="38">
        <v>1</v>
      </c>
      <c r="I390" s="38">
        <v>0.5</v>
      </c>
      <c r="J390" s="38">
        <v>1</v>
      </c>
      <c r="K390" s="35"/>
      <c r="L390" s="36"/>
      <c r="M390" s="36"/>
      <c r="N390" s="36"/>
      <c r="O390" s="37"/>
      <c r="P390" s="37"/>
      <c r="Q390" s="37"/>
      <c r="R390" s="37"/>
    </row>
    <row r="391" spans="1:18" x14ac:dyDescent="0.5">
      <c r="A391" s="47" t="s">
        <v>151</v>
      </c>
      <c r="B391" s="39"/>
      <c r="C391" s="39">
        <v>12</v>
      </c>
      <c r="D391" s="39">
        <v>12</v>
      </c>
      <c r="E391" s="38"/>
      <c r="F391" s="38"/>
      <c r="G391" s="38">
        <v>1</v>
      </c>
      <c r="H391" s="38">
        <v>2</v>
      </c>
      <c r="I391" s="38">
        <v>0.5</v>
      </c>
      <c r="J391" s="38">
        <v>1</v>
      </c>
      <c r="K391" s="35"/>
      <c r="L391" s="36"/>
      <c r="M391" s="36"/>
      <c r="N391" s="36"/>
      <c r="O391" s="37"/>
      <c r="P391" s="37"/>
      <c r="Q391" s="37"/>
      <c r="R391" s="37"/>
    </row>
    <row r="392" spans="1:18" x14ac:dyDescent="0.5">
      <c r="A392" s="47" t="s">
        <v>150</v>
      </c>
      <c r="B392" s="39">
        <v>42</v>
      </c>
      <c r="C392" s="39">
        <v>36</v>
      </c>
      <c r="D392" s="39">
        <v>78</v>
      </c>
      <c r="E392" s="38">
        <v>3.5</v>
      </c>
      <c r="F392" s="38">
        <v>7</v>
      </c>
      <c r="G392" s="38">
        <v>3</v>
      </c>
      <c r="H392" s="38">
        <v>6</v>
      </c>
      <c r="I392" s="38">
        <v>3.25</v>
      </c>
      <c r="J392" s="38">
        <v>6.5</v>
      </c>
      <c r="K392" s="35"/>
      <c r="L392" s="36"/>
      <c r="M392" s="36"/>
      <c r="N392" s="36"/>
      <c r="O392" s="37"/>
      <c r="P392" s="37"/>
      <c r="Q392" s="37"/>
      <c r="R392" s="37"/>
    </row>
    <row r="393" spans="1:18" x14ac:dyDescent="0.5">
      <c r="A393" s="64" t="s">
        <v>149</v>
      </c>
      <c r="B393" s="50">
        <v>36</v>
      </c>
      <c r="C393" s="50">
        <v>19</v>
      </c>
      <c r="D393" s="50">
        <v>55</v>
      </c>
      <c r="E393" s="51">
        <v>2.99</v>
      </c>
      <c r="F393" s="51">
        <v>5.98</v>
      </c>
      <c r="G393" s="51">
        <v>1.58</v>
      </c>
      <c r="H393" s="51">
        <v>3.16</v>
      </c>
      <c r="I393" s="51">
        <v>2.2999999999999998</v>
      </c>
      <c r="J393" s="51">
        <v>4.5999999999999996</v>
      </c>
      <c r="K393" s="52"/>
      <c r="L393" s="53"/>
      <c r="M393" s="53"/>
      <c r="N393" s="53"/>
      <c r="O393" s="54"/>
      <c r="P393" s="54"/>
      <c r="Q393" s="54"/>
      <c r="R393" s="54"/>
    </row>
    <row r="394" spans="1:18" x14ac:dyDescent="0.5">
      <c r="A394" s="47" t="s">
        <v>148</v>
      </c>
      <c r="B394" s="39">
        <v>3</v>
      </c>
      <c r="C394" s="39"/>
      <c r="D394" s="39">
        <v>3</v>
      </c>
      <c r="E394" s="38">
        <v>0.25</v>
      </c>
      <c r="F394" s="38">
        <v>0.5</v>
      </c>
      <c r="G394" s="38"/>
      <c r="H394" s="38"/>
      <c r="I394" s="38">
        <v>0.13</v>
      </c>
      <c r="J394" s="38">
        <v>0.26</v>
      </c>
      <c r="K394" s="35"/>
      <c r="L394" s="36"/>
      <c r="M394" s="36"/>
      <c r="N394" s="36"/>
      <c r="O394" s="37"/>
      <c r="P394" s="37"/>
      <c r="Q394" s="37"/>
      <c r="R394" s="37"/>
    </row>
    <row r="395" spans="1:18" x14ac:dyDescent="0.5">
      <c r="A395" s="47" t="s">
        <v>147</v>
      </c>
      <c r="B395" s="39">
        <v>3</v>
      </c>
      <c r="C395" s="39"/>
      <c r="D395" s="39">
        <v>3</v>
      </c>
      <c r="E395" s="38">
        <v>0.25</v>
      </c>
      <c r="F395" s="38">
        <v>0.5</v>
      </c>
      <c r="G395" s="38"/>
      <c r="H395" s="38"/>
      <c r="I395" s="38">
        <v>0.13</v>
      </c>
      <c r="J395" s="38">
        <v>0.26</v>
      </c>
      <c r="K395" s="35"/>
      <c r="L395" s="36"/>
      <c r="M395" s="36"/>
      <c r="N395" s="36"/>
      <c r="O395" s="37"/>
      <c r="P395" s="37"/>
      <c r="Q395" s="37"/>
      <c r="R395" s="37"/>
    </row>
    <row r="396" spans="1:18" x14ac:dyDescent="0.5">
      <c r="A396" s="47" t="s">
        <v>146</v>
      </c>
      <c r="B396" s="39">
        <v>1</v>
      </c>
      <c r="C396" s="39"/>
      <c r="D396" s="39">
        <v>1</v>
      </c>
      <c r="E396" s="38">
        <v>0.08</v>
      </c>
      <c r="F396" s="38">
        <v>0.16</v>
      </c>
      <c r="G396" s="38"/>
      <c r="H396" s="38"/>
      <c r="I396" s="38">
        <v>0.04</v>
      </c>
      <c r="J396" s="38">
        <v>0.08</v>
      </c>
      <c r="K396" s="35"/>
      <c r="L396" s="36"/>
      <c r="M396" s="36"/>
      <c r="N396" s="36"/>
      <c r="O396" s="37"/>
      <c r="P396" s="37"/>
      <c r="Q396" s="37"/>
      <c r="R396" s="37"/>
    </row>
    <row r="397" spans="1:18" x14ac:dyDescent="0.5">
      <c r="A397" s="47" t="s">
        <v>145</v>
      </c>
      <c r="B397" s="39">
        <v>1</v>
      </c>
      <c r="C397" s="39"/>
      <c r="D397" s="39">
        <v>1</v>
      </c>
      <c r="E397" s="38">
        <v>0.08</v>
      </c>
      <c r="F397" s="38">
        <v>0.16</v>
      </c>
      <c r="G397" s="38"/>
      <c r="H397" s="38"/>
      <c r="I397" s="38">
        <v>0.04</v>
      </c>
      <c r="J397" s="38">
        <v>0.08</v>
      </c>
      <c r="K397" s="35"/>
      <c r="L397" s="36"/>
      <c r="M397" s="36"/>
      <c r="N397" s="36"/>
      <c r="O397" s="37"/>
      <c r="P397" s="37"/>
      <c r="Q397" s="37"/>
      <c r="R397" s="37"/>
    </row>
    <row r="398" spans="1:18" x14ac:dyDescent="0.5">
      <c r="A398" s="47" t="s">
        <v>144</v>
      </c>
      <c r="B398" s="39"/>
      <c r="C398" s="39">
        <v>1</v>
      </c>
      <c r="D398" s="39">
        <v>1</v>
      </c>
      <c r="E398" s="38"/>
      <c r="F398" s="38"/>
      <c r="G398" s="38">
        <v>0.08</v>
      </c>
      <c r="H398" s="38">
        <v>0.16</v>
      </c>
      <c r="I398" s="38">
        <v>0.04</v>
      </c>
      <c r="J398" s="38">
        <v>0.08</v>
      </c>
      <c r="K398" s="35"/>
      <c r="L398" s="36"/>
      <c r="M398" s="36"/>
      <c r="N398" s="36"/>
      <c r="O398" s="37"/>
      <c r="P398" s="37"/>
      <c r="Q398" s="37"/>
      <c r="R398" s="37"/>
    </row>
    <row r="399" spans="1:18" x14ac:dyDescent="0.5">
      <c r="A399" s="47" t="s">
        <v>143</v>
      </c>
      <c r="B399" s="39">
        <v>3</v>
      </c>
      <c r="C399" s="39"/>
      <c r="D399" s="39">
        <v>3</v>
      </c>
      <c r="E399" s="38">
        <v>0.25</v>
      </c>
      <c r="F399" s="38">
        <v>0.5</v>
      </c>
      <c r="G399" s="38"/>
      <c r="H399" s="38"/>
      <c r="I399" s="38">
        <v>0.13</v>
      </c>
      <c r="J399" s="38">
        <v>0.26</v>
      </c>
      <c r="K399" s="35"/>
      <c r="L399" s="36"/>
      <c r="M399" s="36"/>
      <c r="N399" s="36"/>
      <c r="O399" s="37"/>
      <c r="P399" s="37"/>
      <c r="Q399" s="37"/>
      <c r="R399" s="37"/>
    </row>
    <row r="400" spans="1:18" x14ac:dyDescent="0.5">
      <c r="A400" s="47" t="s">
        <v>142</v>
      </c>
      <c r="B400" s="39">
        <v>12</v>
      </c>
      <c r="C400" s="39"/>
      <c r="D400" s="39">
        <v>12</v>
      </c>
      <c r="E400" s="38">
        <v>1</v>
      </c>
      <c r="F400" s="38">
        <v>2</v>
      </c>
      <c r="G400" s="38"/>
      <c r="H400" s="38"/>
      <c r="I400" s="38">
        <v>0.5</v>
      </c>
      <c r="J400" s="38">
        <v>1</v>
      </c>
      <c r="K400" s="35"/>
      <c r="L400" s="36"/>
      <c r="M400" s="36"/>
      <c r="N400" s="36"/>
      <c r="O400" s="37"/>
      <c r="P400" s="37"/>
      <c r="Q400" s="37"/>
      <c r="R400" s="37"/>
    </row>
    <row r="401" spans="1:18" x14ac:dyDescent="0.5">
      <c r="A401" s="47" t="s">
        <v>141</v>
      </c>
      <c r="B401" s="39"/>
      <c r="C401" s="39">
        <v>6</v>
      </c>
      <c r="D401" s="39">
        <v>6</v>
      </c>
      <c r="E401" s="38"/>
      <c r="F401" s="38"/>
      <c r="G401" s="38">
        <v>0.5</v>
      </c>
      <c r="H401" s="38">
        <v>1</v>
      </c>
      <c r="I401" s="38">
        <v>0.25</v>
      </c>
      <c r="J401" s="38">
        <v>0.5</v>
      </c>
      <c r="K401" s="35"/>
      <c r="L401" s="36"/>
      <c r="M401" s="36"/>
      <c r="N401" s="36"/>
      <c r="O401" s="37"/>
      <c r="P401" s="37"/>
      <c r="Q401" s="37"/>
      <c r="R401" s="37"/>
    </row>
    <row r="402" spans="1:18" x14ac:dyDescent="0.5">
      <c r="A402" s="47" t="s">
        <v>140</v>
      </c>
      <c r="B402" s="39">
        <v>1</v>
      </c>
      <c r="C402" s="39"/>
      <c r="D402" s="39">
        <v>1</v>
      </c>
      <c r="E402" s="38">
        <v>0.08</v>
      </c>
      <c r="F402" s="38">
        <v>0.16</v>
      </c>
      <c r="G402" s="38"/>
      <c r="H402" s="38"/>
      <c r="I402" s="38">
        <v>0.04</v>
      </c>
      <c r="J402" s="38">
        <v>0.08</v>
      </c>
      <c r="K402" s="35"/>
      <c r="L402" s="36"/>
      <c r="M402" s="36"/>
      <c r="N402" s="36"/>
      <c r="O402" s="37"/>
      <c r="P402" s="37"/>
      <c r="Q402" s="37"/>
      <c r="R402" s="37"/>
    </row>
    <row r="403" spans="1:18" x14ac:dyDescent="0.5">
      <c r="A403" s="47" t="s">
        <v>139</v>
      </c>
      <c r="B403" s="39">
        <v>12</v>
      </c>
      <c r="C403" s="39">
        <v>12</v>
      </c>
      <c r="D403" s="39">
        <v>24</v>
      </c>
      <c r="E403" s="38">
        <v>1</v>
      </c>
      <c r="F403" s="38">
        <v>2</v>
      </c>
      <c r="G403" s="38">
        <v>1</v>
      </c>
      <c r="H403" s="38">
        <v>2</v>
      </c>
      <c r="I403" s="38">
        <v>1</v>
      </c>
      <c r="J403" s="38">
        <v>2</v>
      </c>
      <c r="K403" s="35"/>
      <c r="L403" s="36"/>
      <c r="M403" s="36"/>
      <c r="N403" s="36"/>
      <c r="O403" s="37"/>
      <c r="P403" s="37"/>
      <c r="Q403" s="37"/>
      <c r="R403" s="37"/>
    </row>
    <row r="404" spans="1:18" x14ac:dyDescent="0.5">
      <c r="A404" s="64" t="s">
        <v>138</v>
      </c>
      <c r="B404" s="50">
        <v>6</v>
      </c>
      <c r="C404" s="50"/>
      <c r="D404" s="50">
        <v>6</v>
      </c>
      <c r="E404" s="51">
        <v>0.5</v>
      </c>
      <c r="F404" s="51">
        <v>1</v>
      </c>
      <c r="G404" s="51"/>
      <c r="H404" s="51"/>
      <c r="I404" s="51">
        <v>0.25</v>
      </c>
      <c r="J404" s="51">
        <v>0.5</v>
      </c>
      <c r="K404" s="52"/>
      <c r="L404" s="53"/>
      <c r="M404" s="53"/>
      <c r="N404" s="53"/>
      <c r="O404" s="54"/>
      <c r="P404" s="54"/>
      <c r="Q404" s="54"/>
      <c r="R404" s="54"/>
    </row>
    <row r="405" spans="1:18" x14ac:dyDescent="0.5">
      <c r="A405" s="47" t="s">
        <v>137</v>
      </c>
      <c r="B405" s="39">
        <v>6</v>
      </c>
      <c r="C405" s="39"/>
      <c r="D405" s="39">
        <v>6</v>
      </c>
      <c r="E405" s="38">
        <v>0.5</v>
      </c>
      <c r="F405" s="38">
        <v>1</v>
      </c>
      <c r="G405" s="38"/>
      <c r="H405" s="38"/>
      <c r="I405" s="38">
        <v>0.25</v>
      </c>
      <c r="J405" s="38">
        <v>0.5</v>
      </c>
      <c r="K405" s="35"/>
      <c r="L405" s="36"/>
      <c r="M405" s="36"/>
      <c r="N405" s="36"/>
      <c r="O405" s="37"/>
      <c r="P405" s="37"/>
      <c r="Q405" s="37"/>
      <c r="R405" s="37"/>
    </row>
    <row r="406" spans="1:18" x14ac:dyDescent="0.5">
      <c r="A406" s="64" t="s">
        <v>113</v>
      </c>
      <c r="B406" s="50">
        <v>34</v>
      </c>
      <c r="C406" s="50">
        <v>24</v>
      </c>
      <c r="D406" s="50">
        <v>58</v>
      </c>
      <c r="E406" s="51">
        <v>2.83</v>
      </c>
      <c r="F406" s="51">
        <v>5.66</v>
      </c>
      <c r="G406" s="51">
        <v>2</v>
      </c>
      <c r="H406" s="51">
        <v>4</v>
      </c>
      <c r="I406" s="51">
        <v>2.4300000000000002</v>
      </c>
      <c r="J406" s="51">
        <v>4.8600000000000003</v>
      </c>
      <c r="K406" s="52"/>
      <c r="L406" s="53"/>
      <c r="M406" s="53"/>
      <c r="N406" s="53"/>
      <c r="O406" s="54"/>
      <c r="P406" s="54"/>
      <c r="Q406" s="54"/>
      <c r="R406" s="54"/>
    </row>
    <row r="407" spans="1:18" x14ac:dyDescent="0.5">
      <c r="A407" s="47" t="s">
        <v>136</v>
      </c>
      <c r="B407" s="39">
        <v>3</v>
      </c>
      <c r="C407" s="39"/>
      <c r="D407" s="39">
        <v>3</v>
      </c>
      <c r="E407" s="38">
        <v>0.25</v>
      </c>
      <c r="F407" s="38">
        <v>0.5</v>
      </c>
      <c r="G407" s="38"/>
      <c r="H407" s="38"/>
      <c r="I407" s="38">
        <v>0.13</v>
      </c>
      <c r="J407" s="38">
        <v>0.26</v>
      </c>
      <c r="K407" s="35"/>
      <c r="L407" s="36"/>
      <c r="M407" s="36"/>
      <c r="N407" s="36"/>
      <c r="O407" s="37"/>
      <c r="P407" s="37"/>
      <c r="Q407" s="37"/>
      <c r="R407" s="37"/>
    </row>
    <row r="408" spans="1:18" x14ac:dyDescent="0.5">
      <c r="A408" s="47" t="s">
        <v>135</v>
      </c>
      <c r="B408" s="39">
        <v>3</v>
      </c>
      <c r="C408" s="39"/>
      <c r="D408" s="39">
        <v>3</v>
      </c>
      <c r="E408" s="38">
        <v>0.25</v>
      </c>
      <c r="F408" s="38">
        <v>0.5</v>
      </c>
      <c r="G408" s="38"/>
      <c r="H408" s="38"/>
      <c r="I408" s="38">
        <v>0.13</v>
      </c>
      <c r="J408" s="38">
        <v>0.26</v>
      </c>
      <c r="K408" s="35"/>
      <c r="L408" s="36"/>
      <c r="M408" s="36"/>
      <c r="N408" s="36"/>
      <c r="O408" s="37"/>
      <c r="P408" s="37"/>
      <c r="Q408" s="37"/>
      <c r="R408" s="37"/>
    </row>
    <row r="409" spans="1:18" x14ac:dyDescent="0.5">
      <c r="A409" s="47" t="s">
        <v>134</v>
      </c>
      <c r="B409" s="39">
        <v>1</v>
      </c>
      <c r="C409" s="39"/>
      <c r="D409" s="39">
        <v>1</v>
      </c>
      <c r="E409" s="38">
        <v>0.08</v>
      </c>
      <c r="F409" s="38">
        <v>0.16</v>
      </c>
      <c r="G409" s="38"/>
      <c r="H409" s="38"/>
      <c r="I409" s="38">
        <v>0.04</v>
      </c>
      <c r="J409" s="38">
        <v>0.08</v>
      </c>
      <c r="K409" s="35"/>
      <c r="L409" s="36"/>
      <c r="M409" s="36"/>
      <c r="N409" s="36"/>
      <c r="O409" s="37"/>
      <c r="P409" s="37"/>
      <c r="Q409" s="37"/>
      <c r="R409" s="37"/>
    </row>
    <row r="410" spans="1:18" x14ac:dyDescent="0.5">
      <c r="A410" s="47" t="s">
        <v>133</v>
      </c>
      <c r="B410" s="39">
        <v>3</v>
      </c>
      <c r="C410" s="39"/>
      <c r="D410" s="39">
        <v>3</v>
      </c>
      <c r="E410" s="38">
        <v>0.25</v>
      </c>
      <c r="F410" s="38">
        <v>0.5</v>
      </c>
      <c r="G410" s="38"/>
      <c r="H410" s="38"/>
      <c r="I410" s="38">
        <v>0.13</v>
      </c>
      <c r="J410" s="38">
        <v>0.26</v>
      </c>
      <c r="K410" s="35"/>
      <c r="L410" s="36"/>
      <c r="M410" s="36"/>
      <c r="N410" s="36"/>
      <c r="O410" s="37"/>
      <c r="P410" s="37"/>
      <c r="Q410" s="37"/>
      <c r="R410" s="37"/>
    </row>
    <row r="411" spans="1:18" x14ac:dyDescent="0.5">
      <c r="A411" s="47" t="s">
        <v>132</v>
      </c>
      <c r="B411" s="39">
        <v>24</v>
      </c>
      <c r="C411" s="39">
        <v>24</v>
      </c>
      <c r="D411" s="39">
        <v>48</v>
      </c>
      <c r="E411" s="38">
        <v>2</v>
      </c>
      <c r="F411" s="38">
        <v>4</v>
      </c>
      <c r="G411" s="38">
        <v>2</v>
      </c>
      <c r="H411" s="38">
        <v>4</v>
      </c>
      <c r="I411" s="38">
        <v>2</v>
      </c>
      <c r="J411" s="38">
        <v>4</v>
      </c>
      <c r="K411" s="35"/>
      <c r="L411" s="36"/>
      <c r="M411" s="36"/>
      <c r="N411" s="36"/>
      <c r="O411" s="37"/>
      <c r="P411" s="37"/>
      <c r="Q411" s="37"/>
      <c r="R411" s="37"/>
    </row>
    <row r="412" spans="1:18" x14ac:dyDescent="0.5">
      <c r="A412" s="64" t="s">
        <v>131</v>
      </c>
      <c r="B412" s="50">
        <v>12</v>
      </c>
      <c r="C412" s="50">
        <v>12</v>
      </c>
      <c r="D412" s="50">
        <v>24</v>
      </c>
      <c r="E412" s="51">
        <v>1</v>
      </c>
      <c r="F412" s="51">
        <v>2</v>
      </c>
      <c r="G412" s="51">
        <v>1</v>
      </c>
      <c r="H412" s="51">
        <v>2</v>
      </c>
      <c r="I412" s="51">
        <v>1</v>
      </c>
      <c r="J412" s="51">
        <v>2</v>
      </c>
      <c r="K412" s="52"/>
      <c r="L412" s="53"/>
      <c r="M412" s="53"/>
      <c r="N412" s="53"/>
      <c r="O412" s="54"/>
      <c r="P412" s="54"/>
      <c r="Q412" s="54"/>
      <c r="R412" s="54"/>
    </row>
    <row r="413" spans="1:18" x14ac:dyDescent="0.5">
      <c r="A413" s="47" t="s">
        <v>130</v>
      </c>
      <c r="B413" s="39">
        <v>12</v>
      </c>
      <c r="C413" s="39">
        <v>12</v>
      </c>
      <c r="D413" s="39">
        <v>24</v>
      </c>
      <c r="E413" s="38">
        <v>1</v>
      </c>
      <c r="F413" s="38">
        <v>2</v>
      </c>
      <c r="G413" s="38">
        <v>1</v>
      </c>
      <c r="H413" s="38">
        <v>2</v>
      </c>
      <c r="I413" s="38">
        <v>1</v>
      </c>
      <c r="J413" s="38">
        <v>2</v>
      </c>
      <c r="K413" s="35"/>
      <c r="L413" s="36"/>
      <c r="M413" s="36"/>
      <c r="N413" s="36"/>
      <c r="O413" s="37"/>
      <c r="P413" s="37"/>
      <c r="Q413" s="37"/>
      <c r="R413" s="37"/>
    </row>
    <row r="414" spans="1:18" s="88" customFormat="1" x14ac:dyDescent="0.5">
      <c r="A414" s="65" t="s">
        <v>93</v>
      </c>
      <c r="B414" s="103">
        <v>130</v>
      </c>
      <c r="C414" s="103">
        <v>118</v>
      </c>
      <c r="D414" s="103">
        <v>248</v>
      </c>
      <c r="E414" s="103">
        <v>10.82</v>
      </c>
      <c r="F414" s="103">
        <v>21.64</v>
      </c>
      <c r="G414" s="103">
        <v>9.82</v>
      </c>
      <c r="H414" s="103">
        <v>19.64</v>
      </c>
      <c r="I414" s="103">
        <v>10.32</v>
      </c>
      <c r="J414" s="103">
        <v>20.64</v>
      </c>
      <c r="K414" s="103"/>
      <c r="L414" s="103"/>
      <c r="M414" s="103"/>
      <c r="N414" s="103"/>
      <c r="O414" s="103"/>
      <c r="P414" s="103"/>
      <c r="Q414" s="103"/>
      <c r="R414" s="103"/>
    </row>
    <row r="415" spans="1:18" x14ac:dyDescent="0.5">
      <c r="A415" s="64" t="s">
        <v>129</v>
      </c>
      <c r="B415" s="50">
        <v>50</v>
      </c>
      <c r="C415" s="50">
        <v>38</v>
      </c>
      <c r="D415" s="50">
        <v>88</v>
      </c>
      <c r="E415" s="51">
        <v>4.16</v>
      </c>
      <c r="F415" s="51">
        <v>8.32</v>
      </c>
      <c r="G415" s="51">
        <v>3.16</v>
      </c>
      <c r="H415" s="51">
        <v>6.32</v>
      </c>
      <c r="I415" s="51">
        <v>3.66</v>
      </c>
      <c r="J415" s="51">
        <v>7.32</v>
      </c>
      <c r="K415" s="52"/>
      <c r="L415" s="53"/>
      <c r="M415" s="53"/>
      <c r="N415" s="53"/>
      <c r="O415" s="54"/>
      <c r="P415" s="54"/>
      <c r="Q415" s="54"/>
      <c r="R415" s="54"/>
    </row>
    <row r="416" spans="1:18" x14ac:dyDescent="0.5">
      <c r="A416" s="47" t="s">
        <v>128</v>
      </c>
      <c r="B416" s="39">
        <v>1</v>
      </c>
      <c r="C416" s="39"/>
      <c r="D416" s="39">
        <v>1</v>
      </c>
      <c r="E416" s="38">
        <v>0.08</v>
      </c>
      <c r="F416" s="38">
        <v>0.16</v>
      </c>
      <c r="G416" s="38"/>
      <c r="H416" s="38"/>
      <c r="I416" s="38">
        <v>0.04</v>
      </c>
      <c r="J416" s="38">
        <v>0.08</v>
      </c>
      <c r="K416" s="35"/>
      <c r="L416" s="36"/>
      <c r="M416" s="36"/>
      <c r="N416" s="36"/>
      <c r="O416" s="37"/>
      <c r="P416" s="37"/>
      <c r="Q416" s="37"/>
      <c r="R416" s="37"/>
    </row>
    <row r="417" spans="1:18" x14ac:dyDescent="0.5">
      <c r="A417" s="47" t="s">
        <v>127</v>
      </c>
      <c r="B417" s="39"/>
      <c r="C417" s="39">
        <v>1</v>
      </c>
      <c r="D417" s="39">
        <v>1</v>
      </c>
      <c r="E417" s="38"/>
      <c r="F417" s="38"/>
      <c r="G417" s="38">
        <v>0.08</v>
      </c>
      <c r="H417" s="38">
        <v>0.16</v>
      </c>
      <c r="I417" s="38">
        <v>0.04</v>
      </c>
      <c r="J417" s="38">
        <v>0.08</v>
      </c>
      <c r="K417" s="35"/>
      <c r="L417" s="36"/>
      <c r="M417" s="36"/>
      <c r="N417" s="36"/>
      <c r="O417" s="37"/>
      <c r="P417" s="37"/>
      <c r="Q417" s="37"/>
      <c r="R417" s="37"/>
    </row>
    <row r="418" spans="1:18" x14ac:dyDescent="0.5">
      <c r="A418" s="47" t="s">
        <v>126</v>
      </c>
      <c r="B418" s="39">
        <v>6</v>
      </c>
      <c r="C418" s="39"/>
      <c r="D418" s="39">
        <v>6</v>
      </c>
      <c r="E418" s="38">
        <v>0.5</v>
      </c>
      <c r="F418" s="38">
        <v>1</v>
      </c>
      <c r="G418" s="38"/>
      <c r="H418" s="38"/>
      <c r="I418" s="38">
        <v>0.25</v>
      </c>
      <c r="J418" s="38">
        <v>0.5</v>
      </c>
      <c r="K418" s="35"/>
      <c r="L418" s="36"/>
      <c r="M418" s="36"/>
      <c r="N418" s="36"/>
      <c r="O418" s="37"/>
      <c r="P418" s="37"/>
      <c r="Q418" s="37"/>
      <c r="R418" s="37"/>
    </row>
    <row r="419" spans="1:18" x14ac:dyDescent="0.5">
      <c r="A419" s="47" t="s">
        <v>125</v>
      </c>
      <c r="B419" s="39"/>
      <c r="C419" s="39">
        <v>6</v>
      </c>
      <c r="D419" s="39">
        <v>6</v>
      </c>
      <c r="E419" s="38"/>
      <c r="F419" s="38"/>
      <c r="G419" s="38">
        <v>0.5</v>
      </c>
      <c r="H419" s="38">
        <v>1</v>
      </c>
      <c r="I419" s="38">
        <v>0.25</v>
      </c>
      <c r="J419" s="38">
        <v>0.5</v>
      </c>
      <c r="K419" s="35"/>
      <c r="L419" s="36"/>
      <c r="M419" s="36"/>
      <c r="N419" s="36"/>
      <c r="O419" s="37"/>
      <c r="P419" s="37"/>
      <c r="Q419" s="37"/>
      <c r="R419" s="37"/>
    </row>
    <row r="420" spans="1:18" x14ac:dyDescent="0.5">
      <c r="A420" s="47" t="s">
        <v>124</v>
      </c>
      <c r="B420" s="39">
        <v>1</v>
      </c>
      <c r="C420" s="39"/>
      <c r="D420" s="39">
        <v>1</v>
      </c>
      <c r="E420" s="38">
        <v>0.08</v>
      </c>
      <c r="F420" s="38">
        <v>0.16</v>
      </c>
      <c r="G420" s="38"/>
      <c r="H420" s="38"/>
      <c r="I420" s="38">
        <v>0.04</v>
      </c>
      <c r="J420" s="38">
        <v>0.08</v>
      </c>
      <c r="K420" s="35"/>
      <c r="L420" s="36"/>
      <c r="M420" s="36"/>
      <c r="N420" s="36"/>
      <c r="O420" s="37"/>
      <c r="P420" s="37"/>
      <c r="Q420" s="37"/>
      <c r="R420" s="37"/>
    </row>
    <row r="421" spans="1:18" x14ac:dyDescent="0.5">
      <c r="A421" s="47" t="s">
        <v>123</v>
      </c>
      <c r="B421" s="39"/>
      <c r="C421" s="39">
        <v>1</v>
      </c>
      <c r="D421" s="39">
        <v>1</v>
      </c>
      <c r="E421" s="38"/>
      <c r="F421" s="38"/>
      <c r="G421" s="38">
        <v>0.08</v>
      </c>
      <c r="H421" s="38">
        <v>0.16</v>
      </c>
      <c r="I421" s="38">
        <v>0.04</v>
      </c>
      <c r="J421" s="38">
        <v>0.08</v>
      </c>
      <c r="K421" s="35"/>
      <c r="L421" s="36"/>
      <c r="M421" s="36"/>
      <c r="N421" s="36"/>
      <c r="O421" s="37"/>
      <c r="P421" s="37"/>
      <c r="Q421" s="37"/>
      <c r="R421" s="37"/>
    </row>
    <row r="422" spans="1:18" x14ac:dyDescent="0.5">
      <c r="A422" s="47" t="s">
        <v>122</v>
      </c>
      <c r="B422" s="39">
        <v>6</v>
      </c>
      <c r="C422" s="39"/>
      <c r="D422" s="39">
        <v>6</v>
      </c>
      <c r="E422" s="38">
        <v>0.5</v>
      </c>
      <c r="F422" s="38">
        <v>1</v>
      </c>
      <c r="G422" s="38"/>
      <c r="H422" s="38"/>
      <c r="I422" s="38">
        <v>0.25</v>
      </c>
      <c r="J422" s="38">
        <v>0.5</v>
      </c>
      <c r="K422" s="35"/>
      <c r="L422" s="36"/>
      <c r="M422" s="36"/>
      <c r="N422" s="36"/>
      <c r="O422" s="37"/>
      <c r="P422" s="37"/>
      <c r="Q422" s="37"/>
      <c r="R422" s="37"/>
    </row>
    <row r="423" spans="1:18" x14ac:dyDescent="0.5">
      <c r="A423" s="47" t="s">
        <v>121</v>
      </c>
      <c r="B423" s="39"/>
      <c r="C423" s="39">
        <v>6</v>
      </c>
      <c r="D423" s="39">
        <v>6</v>
      </c>
      <c r="E423" s="38"/>
      <c r="F423" s="38"/>
      <c r="G423" s="38">
        <v>0.5</v>
      </c>
      <c r="H423" s="38">
        <v>1</v>
      </c>
      <c r="I423" s="38">
        <v>0.25</v>
      </c>
      <c r="J423" s="38">
        <v>0.5</v>
      </c>
      <c r="K423" s="35"/>
      <c r="L423" s="36"/>
      <c r="M423" s="36"/>
      <c r="N423" s="36"/>
      <c r="O423" s="37"/>
      <c r="P423" s="37"/>
      <c r="Q423" s="37"/>
      <c r="R423" s="37"/>
    </row>
    <row r="424" spans="1:18" x14ac:dyDescent="0.5">
      <c r="A424" s="47" t="s">
        <v>120</v>
      </c>
      <c r="B424" s="39">
        <v>36</v>
      </c>
      <c r="C424" s="39">
        <v>24</v>
      </c>
      <c r="D424" s="39">
        <v>60</v>
      </c>
      <c r="E424" s="38">
        <v>3</v>
      </c>
      <c r="F424" s="38">
        <v>6</v>
      </c>
      <c r="G424" s="38">
        <v>2</v>
      </c>
      <c r="H424" s="38">
        <v>4</v>
      </c>
      <c r="I424" s="38">
        <v>2.5</v>
      </c>
      <c r="J424" s="38">
        <v>5</v>
      </c>
      <c r="K424" s="35"/>
      <c r="L424" s="36"/>
      <c r="M424" s="36"/>
      <c r="N424" s="36"/>
      <c r="O424" s="37"/>
      <c r="P424" s="37"/>
      <c r="Q424" s="37"/>
      <c r="R424" s="37"/>
    </row>
    <row r="425" spans="1:18" x14ac:dyDescent="0.5">
      <c r="A425" s="64" t="s">
        <v>119</v>
      </c>
      <c r="B425" s="50">
        <v>43</v>
      </c>
      <c r="C425" s="50">
        <v>43</v>
      </c>
      <c r="D425" s="50">
        <v>86</v>
      </c>
      <c r="E425" s="51">
        <v>3.58</v>
      </c>
      <c r="F425" s="51">
        <v>7.16</v>
      </c>
      <c r="G425" s="51">
        <v>3.58</v>
      </c>
      <c r="H425" s="51">
        <v>7.16</v>
      </c>
      <c r="I425" s="51">
        <v>3.58</v>
      </c>
      <c r="J425" s="51">
        <v>7.16</v>
      </c>
      <c r="K425" s="52"/>
      <c r="L425" s="53"/>
      <c r="M425" s="53"/>
      <c r="N425" s="53"/>
      <c r="O425" s="54"/>
      <c r="P425" s="54"/>
      <c r="Q425" s="54"/>
      <c r="R425" s="54"/>
    </row>
    <row r="426" spans="1:18" x14ac:dyDescent="0.5">
      <c r="A426" s="47" t="s">
        <v>118</v>
      </c>
      <c r="B426" s="39">
        <v>1</v>
      </c>
      <c r="C426" s="39"/>
      <c r="D426" s="39">
        <v>1</v>
      </c>
      <c r="E426" s="38">
        <v>0.08</v>
      </c>
      <c r="F426" s="38">
        <v>0.16</v>
      </c>
      <c r="G426" s="38"/>
      <c r="H426" s="38"/>
      <c r="I426" s="38">
        <v>0.04</v>
      </c>
      <c r="J426" s="38">
        <v>0.08</v>
      </c>
      <c r="K426" s="35"/>
      <c r="L426" s="36"/>
      <c r="M426" s="36"/>
      <c r="N426" s="36"/>
      <c r="O426" s="37"/>
      <c r="P426" s="37"/>
      <c r="Q426" s="37"/>
      <c r="R426" s="37"/>
    </row>
    <row r="427" spans="1:18" x14ac:dyDescent="0.5">
      <c r="A427" s="47" t="s">
        <v>117</v>
      </c>
      <c r="B427" s="39"/>
      <c r="C427" s="39">
        <v>1</v>
      </c>
      <c r="D427" s="39">
        <v>1</v>
      </c>
      <c r="E427" s="38"/>
      <c r="F427" s="38"/>
      <c r="G427" s="38">
        <v>0.08</v>
      </c>
      <c r="H427" s="38">
        <v>0.16</v>
      </c>
      <c r="I427" s="38">
        <v>0.04</v>
      </c>
      <c r="J427" s="38">
        <v>0.08</v>
      </c>
      <c r="K427" s="35"/>
      <c r="L427" s="36"/>
      <c r="M427" s="36"/>
      <c r="N427" s="36"/>
      <c r="O427" s="37"/>
      <c r="P427" s="37"/>
      <c r="Q427" s="37"/>
      <c r="R427" s="37"/>
    </row>
    <row r="428" spans="1:18" x14ac:dyDescent="0.5">
      <c r="A428" s="47" t="s">
        <v>116</v>
      </c>
      <c r="B428" s="39">
        <v>6</v>
      </c>
      <c r="C428" s="39"/>
      <c r="D428" s="39">
        <v>6</v>
      </c>
      <c r="E428" s="38">
        <v>0.5</v>
      </c>
      <c r="F428" s="38">
        <v>1</v>
      </c>
      <c r="G428" s="38"/>
      <c r="H428" s="38"/>
      <c r="I428" s="38">
        <v>0.25</v>
      </c>
      <c r="J428" s="38">
        <v>0.5</v>
      </c>
      <c r="K428" s="35"/>
      <c r="L428" s="36"/>
      <c r="M428" s="36"/>
      <c r="N428" s="36"/>
      <c r="O428" s="37"/>
      <c r="P428" s="37"/>
      <c r="Q428" s="37"/>
      <c r="R428" s="37"/>
    </row>
    <row r="429" spans="1:18" x14ac:dyDescent="0.5">
      <c r="A429" s="47" t="s">
        <v>115</v>
      </c>
      <c r="B429" s="39"/>
      <c r="C429" s="39">
        <v>6</v>
      </c>
      <c r="D429" s="39">
        <v>6</v>
      </c>
      <c r="E429" s="38"/>
      <c r="F429" s="38"/>
      <c r="G429" s="38">
        <v>0.5</v>
      </c>
      <c r="H429" s="38">
        <v>1</v>
      </c>
      <c r="I429" s="38">
        <v>0.25</v>
      </c>
      <c r="J429" s="38">
        <v>0.5</v>
      </c>
      <c r="K429" s="35"/>
      <c r="L429" s="36"/>
      <c r="M429" s="36"/>
      <c r="N429" s="36"/>
      <c r="O429" s="37"/>
      <c r="P429" s="37"/>
      <c r="Q429" s="37"/>
      <c r="R429" s="37"/>
    </row>
    <row r="430" spans="1:18" x14ac:dyDescent="0.5">
      <c r="A430" s="47" t="s">
        <v>114</v>
      </c>
      <c r="B430" s="39">
        <v>36</v>
      </c>
      <c r="C430" s="39">
        <v>36</v>
      </c>
      <c r="D430" s="39">
        <v>72</v>
      </c>
      <c r="E430" s="38">
        <v>3</v>
      </c>
      <c r="F430" s="38">
        <v>6</v>
      </c>
      <c r="G430" s="38">
        <v>3</v>
      </c>
      <c r="H430" s="38">
        <v>6</v>
      </c>
      <c r="I430" s="38">
        <v>3</v>
      </c>
      <c r="J430" s="38">
        <v>6</v>
      </c>
      <c r="K430" s="35"/>
      <c r="L430" s="36"/>
      <c r="M430" s="36"/>
      <c r="N430" s="36"/>
      <c r="O430" s="37"/>
      <c r="P430" s="37"/>
      <c r="Q430" s="37"/>
      <c r="R430" s="37"/>
    </row>
    <row r="431" spans="1:18" x14ac:dyDescent="0.5">
      <c r="A431" s="64" t="s">
        <v>113</v>
      </c>
      <c r="B431" s="50">
        <v>37</v>
      </c>
      <c r="C431" s="50">
        <v>37</v>
      </c>
      <c r="D431" s="50">
        <v>74</v>
      </c>
      <c r="E431" s="51">
        <v>3.08</v>
      </c>
      <c r="F431" s="51">
        <v>6.16</v>
      </c>
      <c r="G431" s="51">
        <v>3.08</v>
      </c>
      <c r="H431" s="51">
        <v>6.16</v>
      </c>
      <c r="I431" s="51">
        <v>3.08</v>
      </c>
      <c r="J431" s="51">
        <v>6.16</v>
      </c>
      <c r="K431" s="52"/>
      <c r="L431" s="53"/>
      <c r="M431" s="53"/>
      <c r="N431" s="53"/>
      <c r="O431" s="54"/>
      <c r="P431" s="54"/>
      <c r="Q431" s="54"/>
      <c r="R431" s="54"/>
    </row>
    <row r="432" spans="1:18" x14ac:dyDescent="0.5">
      <c r="A432" s="47" t="s">
        <v>112</v>
      </c>
      <c r="B432" s="39">
        <v>1</v>
      </c>
      <c r="C432" s="39"/>
      <c r="D432" s="39">
        <v>1</v>
      </c>
      <c r="E432" s="38">
        <v>0.08</v>
      </c>
      <c r="F432" s="38">
        <v>0.16</v>
      </c>
      <c r="G432" s="38"/>
      <c r="H432" s="38"/>
      <c r="I432" s="38">
        <v>0.04</v>
      </c>
      <c r="J432" s="38">
        <v>0.08</v>
      </c>
      <c r="K432" s="35"/>
      <c r="L432" s="36"/>
      <c r="M432" s="36"/>
      <c r="N432" s="36"/>
      <c r="O432" s="37"/>
      <c r="P432" s="37"/>
      <c r="Q432" s="37"/>
      <c r="R432" s="37"/>
    </row>
    <row r="433" spans="1:18" x14ac:dyDescent="0.5">
      <c r="A433" s="47" t="s">
        <v>111</v>
      </c>
      <c r="B433" s="39"/>
      <c r="C433" s="39">
        <v>1</v>
      </c>
      <c r="D433" s="39">
        <v>1</v>
      </c>
      <c r="E433" s="38"/>
      <c r="F433" s="38"/>
      <c r="G433" s="38">
        <v>0.08</v>
      </c>
      <c r="H433" s="38">
        <v>0.16</v>
      </c>
      <c r="I433" s="38">
        <v>0.04</v>
      </c>
      <c r="J433" s="38">
        <v>0.08</v>
      </c>
      <c r="K433" s="35"/>
      <c r="L433" s="36"/>
      <c r="M433" s="36"/>
      <c r="N433" s="36"/>
      <c r="O433" s="37"/>
      <c r="P433" s="37"/>
      <c r="Q433" s="37"/>
      <c r="R433" s="37"/>
    </row>
    <row r="434" spans="1:18" x14ac:dyDescent="0.5">
      <c r="A434" s="47" t="s">
        <v>110</v>
      </c>
      <c r="B434" s="39">
        <v>36</v>
      </c>
      <c r="C434" s="39">
        <v>24</v>
      </c>
      <c r="D434" s="39">
        <v>60</v>
      </c>
      <c r="E434" s="38">
        <v>3</v>
      </c>
      <c r="F434" s="38">
        <v>6</v>
      </c>
      <c r="G434" s="38">
        <v>2</v>
      </c>
      <c r="H434" s="38">
        <v>4</v>
      </c>
      <c r="I434" s="38">
        <v>2.5</v>
      </c>
      <c r="J434" s="38">
        <v>5</v>
      </c>
      <c r="K434" s="35"/>
      <c r="L434" s="36"/>
      <c r="M434" s="36"/>
      <c r="N434" s="36"/>
      <c r="O434" s="37"/>
      <c r="P434" s="37"/>
      <c r="Q434" s="37"/>
      <c r="R434" s="37"/>
    </row>
    <row r="435" spans="1:18" x14ac:dyDescent="0.5">
      <c r="A435" s="47" t="s">
        <v>109</v>
      </c>
      <c r="B435" s="39"/>
      <c r="C435" s="39">
        <v>12</v>
      </c>
      <c r="D435" s="39">
        <v>12</v>
      </c>
      <c r="E435" s="38"/>
      <c r="F435" s="38"/>
      <c r="G435" s="38">
        <v>1</v>
      </c>
      <c r="H435" s="38">
        <v>2</v>
      </c>
      <c r="I435" s="38">
        <v>0.5</v>
      </c>
      <c r="J435" s="38">
        <v>1</v>
      </c>
      <c r="K435" s="35"/>
      <c r="L435" s="36"/>
      <c r="M435" s="36"/>
      <c r="N435" s="36"/>
      <c r="O435" s="37"/>
      <c r="P435" s="37"/>
      <c r="Q435" s="37"/>
      <c r="R435" s="37"/>
    </row>
  </sheetData>
  <mergeCells count="7">
    <mergeCell ref="A2:A4"/>
    <mergeCell ref="B2:D2"/>
    <mergeCell ref="B3:D3"/>
    <mergeCell ref="E2:J2"/>
    <mergeCell ref="E3:F3"/>
    <mergeCell ref="G3:H3"/>
    <mergeCell ref="I3:J3"/>
  </mergeCells>
  <pageMargins left="0.53" right="0.26" top="0.39" bottom="0.48" header="0.27" footer="0.28999999999999998"/>
  <pageSetup paperSize="9" scale="6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15"/>
  <sheetViews>
    <sheetView showGridLines="0" workbookViewId="0">
      <pane ySplit="6" topLeftCell="A7" activePane="bottomLeft" state="frozen"/>
      <selection pane="bottomLeft" activeCell="G13" sqref="G13"/>
    </sheetView>
  </sheetViews>
  <sheetFormatPr defaultColWidth="9" defaultRowHeight="23.25" x14ac:dyDescent="0.5"/>
  <cols>
    <col min="1" max="1" width="67.375" style="33" bestFit="1" customWidth="1"/>
    <col min="2" max="2" width="7.875" style="15" bestFit="1" customWidth="1"/>
    <col min="3" max="3" width="7.125" style="15" bestFit="1" customWidth="1"/>
    <col min="4" max="4" width="7.875" style="15" bestFit="1" customWidth="1"/>
    <col min="5" max="5" width="8.375" style="15" bestFit="1" customWidth="1"/>
    <col min="6" max="6" width="15.25" style="15" bestFit="1" customWidth="1"/>
    <col min="7" max="7" width="8.375" style="15" bestFit="1" customWidth="1"/>
    <col min="8" max="8" width="15.25" style="15" bestFit="1" customWidth="1"/>
    <col min="9" max="9" width="8.375" style="15" bestFit="1" customWidth="1"/>
    <col min="10" max="10" width="15.25" style="15" bestFit="1" customWidth="1"/>
    <col min="11" max="11" width="12.875" style="16" customWidth="1"/>
    <col min="12" max="14" width="7.375" style="15" bestFit="1" customWidth="1"/>
    <col min="15" max="15" width="11.375" style="15" customWidth="1"/>
    <col min="16" max="16" width="8" style="15" hidden="1" customWidth="1"/>
    <col min="17" max="17" width="11.25" style="15" hidden="1" customWidth="1"/>
    <col min="18" max="18" width="16" style="15" customWidth="1"/>
    <col min="19" max="16384" width="9" style="1"/>
  </cols>
  <sheetData>
    <row r="1" spans="1:18" ht="29.25" x14ac:dyDescent="0.5">
      <c r="A1" s="170" t="s">
        <v>2876</v>
      </c>
    </row>
    <row r="2" spans="1:18" s="17" customFormat="1" x14ac:dyDescent="0.2">
      <c r="A2" s="369" t="s">
        <v>0</v>
      </c>
      <c r="B2" s="394" t="s">
        <v>1</v>
      </c>
      <c r="C2" s="395"/>
      <c r="D2" s="396"/>
      <c r="E2" s="400" t="s">
        <v>3</v>
      </c>
      <c r="F2" s="401"/>
      <c r="G2" s="401"/>
      <c r="H2" s="401"/>
      <c r="I2" s="401"/>
      <c r="J2" s="402"/>
      <c r="K2" s="380" t="s">
        <v>4</v>
      </c>
      <c r="L2" s="405" t="s">
        <v>5</v>
      </c>
      <c r="M2" s="406"/>
      <c r="N2" s="407"/>
      <c r="O2" s="390" t="s">
        <v>6</v>
      </c>
      <c r="P2" s="390" t="s">
        <v>7</v>
      </c>
      <c r="Q2" s="390" t="s">
        <v>8</v>
      </c>
      <c r="R2" s="390" t="s">
        <v>9</v>
      </c>
    </row>
    <row r="3" spans="1:18" s="17" customFormat="1" x14ac:dyDescent="0.2">
      <c r="A3" s="369"/>
      <c r="B3" s="397" t="s">
        <v>2</v>
      </c>
      <c r="C3" s="398"/>
      <c r="D3" s="399"/>
      <c r="E3" s="403" t="s">
        <v>10</v>
      </c>
      <c r="F3" s="404"/>
      <c r="G3" s="403" t="s">
        <v>11</v>
      </c>
      <c r="H3" s="404"/>
      <c r="I3" s="403" t="s">
        <v>12</v>
      </c>
      <c r="J3" s="404"/>
      <c r="K3" s="380"/>
      <c r="L3" s="408"/>
      <c r="M3" s="409"/>
      <c r="N3" s="410"/>
      <c r="O3" s="390"/>
      <c r="P3" s="390"/>
      <c r="Q3" s="390"/>
      <c r="R3" s="390"/>
    </row>
    <row r="4" spans="1:18" s="17" customFormat="1" x14ac:dyDescent="0.2">
      <c r="A4" s="370"/>
      <c r="B4" s="56" t="s">
        <v>10</v>
      </c>
      <c r="C4" s="56" t="s">
        <v>11</v>
      </c>
      <c r="D4" s="56" t="s">
        <v>12</v>
      </c>
      <c r="E4" s="57" t="s">
        <v>13</v>
      </c>
      <c r="F4" s="57" t="s">
        <v>14</v>
      </c>
      <c r="G4" s="57" t="s">
        <v>13</v>
      </c>
      <c r="H4" s="57" t="s">
        <v>14</v>
      </c>
      <c r="I4" s="57" t="s">
        <v>13</v>
      </c>
      <c r="J4" s="57" t="s">
        <v>14</v>
      </c>
      <c r="K4" s="381"/>
      <c r="L4" s="58" t="s">
        <v>10</v>
      </c>
      <c r="M4" s="58" t="s">
        <v>11</v>
      </c>
      <c r="N4" s="58" t="s">
        <v>12</v>
      </c>
      <c r="O4" s="391"/>
      <c r="P4" s="391"/>
      <c r="Q4" s="391"/>
      <c r="R4" s="391"/>
    </row>
    <row r="5" spans="1:18" s="94" customFormat="1" ht="26.25" x14ac:dyDescent="0.55000000000000004">
      <c r="A5" s="75" t="s">
        <v>1078</v>
      </c>
      <c r="B5" s="127"/>
      <c r="C5" s="127"/>
      <c r="D5" s="127"/>
      <c r="E5" s="134"/>
      <c r="F5" s="134"/>
      <c r="G5" s="134"/>
      <c r="H5" s="134"/>
      <c r="I5" s="134"/>
      <c r="J5" s="134"/>
      <c r="K5" s="61">
        <v>37</v>
      </c>
      <c r="L5" s="135"/>
      <c r="M5" s="135"/>
      <c r="N5" s="135"/>
      <c r="O5" s="136"/>
      <c r="P5" s="136"/>
      <c r="Q5" s="136"/>
      <c r="R5" s="136"/>
    </row>
    <row r="6" spans="1:18" s="88" customFormat="1" ht="26.25" x14ac:dyDescent="0.55000000000000004">
      <c r="A6" s="110" t="s">
        <v>521</v>
      </c>
      <c r="B6" s="128">
        <v>11320</v>
      </c>
      <c r="C6" s="128">
        <v>9025</v>
      </c>
      <c r="D6" s="128">
        <v>20345</v>
      </c>
      <c r="E6" s="137"/>
      <c r="F6" s="137">
        <v>647.11</v>
      </c>
      <c r="G6" s="137"/>
      <c r="H6" s="137">
        <v>515.03</v>
      </c>
      <c r="I6" s="137"/>
      <c r="J6" s="137">
        <v>581.1</v>
      </c>
      <c r="K6" s="111">
        <v>37</v>
      </c>
      <c r="L6" s="137">
        <v>17.489999999999998</v>
      </c>
      <c r="M6" s="137">
        <v>13.92</v>
      </c>
      <c r="N6" s="137">
        <v>15.71</v>
      </c>
      <c r="O6" s="137">
        <v>20</v>
      </c>
      <c r="P6" s="137">
        <v>-21.45</v>
      </c>
      <c r="Q6" s="137">
        <v>5</v>
      </c>
      <c r="R6" s="138">
        <v>5.5555555555555552E-2</v>
      </c>
    </row>
    <row r="7" spans="1:18" s="88" customFormat="1" x14ac:dyDescent="0.5">
      <c r="A7" s="65" t="s">
        <v>17</v>
      </c>
      <c r="B7" s="129">
        <v>11156</v>
      </c>
      <c r="C7" s="129">
        <v>8902</v>
      </c>
      <c r="D7" s="129">
        <v>20058</v>
      </c>
      <c r="E7" s="112">
        <v>619.77</v>
      </c>
      <c r="F7" s="112">
        <v>619.77</v>
      </c>
      <c r="G7" s="112">
        <v>494.53</v>
      </c>
      <c r="H7" s="112">
        <v>494.53</v>
      </c>
      <c r="I7" s="112">
        <v>557.20000000000005</v>
      </c>
      <c r="J7" s="112">
        <v>557.20000000000005</v>
      </c>
      <c r="K7" s="103"/>
      <c r="L7" s="112"/>
      <c r="M7" s="112"/>
      <c r="N7" s="112"/>
      <c r="O7" s="112"/>
      <c r="P7" s="112"/>
      <c r="Q7" s="112"/>
      <c r="R7" s="112"/>
    </row>
    <row r="8" spans="1:18" x14ac:dyDescent="0.5">
      <c r="A8" s="64" t="s">
        <v>1077</v>
      </c>
      <c r="B8" s="130">
        <v>45</v>
      </c>
      <c r="C8" s="130">
        <v>60</v>
      </c>
      <c r="D8" s="130">
        <v>105</v>
      </c>
      <c r="E8" s="139">
        <v>2.5</v>
      </c>
      <c r="F8" s="139">
        <v>2.5</v>
      </c>
      <c r="G8" s="139">
        <v>3.33</v>
      </c>
      <c r="H8" s="139">
        <v>3.33</v>
      </c>
      <c r="I8" s="139">
        <v>2.92</v>
      </c>
      <c r="J8" s="139">
        <v>2.92</v>
      </c>
      <c r="K8" s="52"/>
      <c r="L8" s="140"/>
      <c r="M8" s="140"/>
      <c r="N8" s="140"/>
      <c r="O8" s="141"/>
      <c r="P8" s="141"/>
      <c r="Q8" s="141"/>
      <c r="R8" s="141"/>
    </row>
    <row r="9" spans="1:18" x14ac:dyDescent="0.5">
      <c r="A9" s="47" t="s">
        <v>1076</v>
      </c>
      <c r="B9" s="131"/>
      <c r="C9" s="131">
        <v>24</v>
      </c>
      <c r="D9" s="131">
        <v>24</v>
      </c>
      <c r="E9" s="142"/>
      <c r="F9" s="142"/>
      <c r="G9" s="142">
        <v>1.33</v>
      </c>
      <c r="H9" s="142">
        <v>1.33</v>
      </c>
      <c r="I9" s="142">
        <v>0.67</v>
      </c>
      <c r="J9" s="142">
        <v>0.67</v>
      </c>
      <c r="K9" s="35"/>
      <c r="L9" s="143"/>
      <c r="M9" s="143"/>
      <c r="N9" s="143"/>
      <c r="O9" s="144"/>
      <c r="P9" s="144"/>
      <c r="Q9" s="144"/>
      <c r="R9" s="144"/>
    </row>
    <row r="10" spans="1:18" x14ac:dyDescent="0.5">
      <c r="A10" s="47" t="s">
        <v>1075</v>
      </c>
      <c r="B10" s="131">
        <v>6</v>
      </c>
      <c r="C10" s="131"/>
      <c r="D10" s="131">
        <v>6</v>
      </c>
      <c r="E10" s="142">
        <v>0.33</v>
      </c>
      <c r="F10" s="142">
        <v>0.33</v>
      </c>
      <c r="G10" s="142"/>
      <c r="H10" s="142"/>
      <c r="I10" s="142">
        <v>0.17</v>
      </c>
      <c r="J10" s="142">
        <v>0.17</v>
      </c>
      <c r="K10" s="35"/>
      <c r="L10" s="143"/>
      <c r="M10" s="143"/>
      <c r="N10" s="143"/>
      <c r="O10" s="144"/>
      <c r="P10" s="144"/>
      <c r="Q10" s="144"/>
      <c r="R10" s="144"/>
    </row>
    <row r="11" spans="1:18" x14ac:dyDescent="0.5">
      <c r="A11" s="47" t="s">
        <v>1074</v>
      </c>
      <c r="B11" s="131">
        <v>2</v>
      </c>
      <c r="C11" s="131"/>
      <c r="D11" s="131">
        <v>2</v>
      </c>
      <c r="E11" s="142">
        <v>0.11</v>
      </c>
      <c r="F11" s="142">
        <v>0.11</v>
      </c>
      <c r="G11" s="142"/>
      <c r="H11" s="142"/>
      <c r="I11" s="142">
        <v>0.06</v>
      </c>
      <c r="J11" s="142">
        <v>0.06</v>
      </c>
      <c r="K11" s="35"/>
      <c r="L11" s="143"/>
      <c r="M11" s="143"/>
      <c r="N11" s="143"/>
      <c r="O11" s="144"/>
      <c r="P11" s="144"/>
      <c r="Q11" s="144"/>
      <c r="R11" s="144"/>
    </row>
    <row r="12" spans="1:18" x14ac:dyDescent="0.5">
      <c r="A12" s="47" t="s">
        <v>1073</v>
      </c>
      <c r="B12" s="131">
        <v>12</v>
      </c>
      <c r="C12" s="131"/>
      <c r="D12" s="131">
        <v>12</v>
      </c>
      <c r="E12" s="142">
        <v>0.67</v>
      </c>
      <c r="F12" s="142">
        <v>0.67</v>
      </c>
      <c r="G12" s="142"/>
      <c r="H12" s="142"/>
      <c r="I12" s="142">
        <v>0.33</v>
      </c>
      <c r="J12" s="142">
        <v>0.33</v>
      </c>
      <c r="K12" s="35"/>
      <c r="L12" s="143"/>
      <c r="M12" s="143"/>
      <c r="N12" s="143"/>
      <c r="O12" s="144"/>
      <c r="P12" s="144"/>
      <c r="Q12" s="144"/>
      <c r="R12" s="144"/>
    </row>
    <row r="13" spans="1:18" x14ac:dyDescent="0.5">
      <c r="A13" s="47" t="s">
        <v>1072</v>
      </c>
      <c r="B13" s="131">
        <v>12</v>
      </c>
      <c r="C13" s="131"/>
      <c r="D13" s="131">
        <v>12</v>
      </c>
      <c r="E13" s="142">
        <v>0.67</v>
      </c>
      <c r="F13" s="142">
        <v>0.67</v>
      </c>
      <c r="G13" s="142"/>
      <c r="H13" s="142"/>
      <c r="I13" s="142">
        <v>0.33</v>
      </c>
      <c r="J13" s="142">
        <v>0.33</v>
      </c>
      <c r="K13" s="35"/>
      <c r="L13" s="143"/>
      <c r="M13" s="143"/>
      <c r="N13" s="143"/>
      <c r="O13" s="144"/>
      <c r="P13" s="144"/>
      <c r="Q13" s="144"/>
      <c r="R13" s="144"/>
    </row>
    <row r="14" spans="1:18" x14ac:dyDescent="0.5">
      <c r="A14" s="47" t="s">
        <v>1071</v>
      </c>
      <c r="B14" s="131">
        <v>9</v>
      </c>
      <c r="C14" s="131"/>
      <c r="D14" s="131">
        <v>9</v>
      </c>
      <c r="E14" s="142">
        <v>0.5</v>
      </c>
      <c r="F14" s="142">
        <v>0.5</v>
      </c>
      <c r="G14" s="142"/>
      <c r="H14" s="142"/>
      <c r="I14" s="142">
        <v>0.25</v>
      </c>
      <c r="J14" s="142">
        <v>0.25</v>
      </c>
      <c r="K14" s="35"/>
      <c r="L14" s="143"/>
      <c r="M14" s="143"/>
      <c r="N14" s="143"/>
      <c r="O14" s="144"/>
      <c r="P14" s="144"/>
      <c r="Q14" s="144"/>
      <c r="R14" s="144"/>
    </row>
    <row r="15" spans="1:18" x14ac:dyDescent="0.5">
      <c r="A15" s="47" t="s">
        <v>1070</v>
      </c>
      <c r="B15" s="131">
        <v>4</v>
      </c>
      <c r="C15" s="131"/>
      <c r="D15" s="131">
        <v>4</v>
      </c>
      <c r="E15" s="142">
        <v>0.22</v>
      </c>
      <c r="F15" s="142">
        <v>0.22</v>
      </c>
      <c r="G15" s="142"/>
      <c r="H15" s="142"/>
      <c r="I15" s="142">
        <v>0.11</v>
      </c>
      <c r="J15" s="142">
        <v>0.11</v>
      </c>
      <c r="K15" s="35"/>
      <c r="L15" s="143"/>
      <c r="M15" s="143"/>
      <c r="N15" s="143"/>
      <c r="O15" s="144"/>
      <c r="P15" s="144"/>
      <c r="Q15" s="144"/>
      <c r="R15" s="144"/>
    </row>
    <row r="16" spans="1:18" x14ac:dyDescent="0.5">
      <c r="A16" s="47" t="s">
        <v>999</v>
      </c>
      <c r="B16" s="131"/>
      <c r="C16" s="131">
        <v>27</v>
      </c>
      <c r="D16" s="131">
        <v>27</v>
      </c>
      <c r="E16" s="142"/>
      <c r="F16" s="142"/>
      <c r="G16" s="142">
        <v>1.5</v>
      </c>
      <c r="H16" s="142">
        <v>1.5</v>
      </c>
      <c r="I16" s="142">
        <v>0.75</v>
      </c>
      <c r="J16" s="142">
        <v>0.75</v>
      </c>
      <c r="K16" s="35"/>
      <c r="L16" s="143"/>
      <c r="M16" s="143"/>
      <c r="N16" s="143"/>
      <c r="O16" s="144"/>
      <c r="P16" s="144"/>
      <c r="Q16" s="144"/>
      <c r="R16" s="144"/>
    </row>
    <row r="17" spans="1:18" x14ac:dyDescent="0.5">
      <c r="A17" s="47" t="s">
        <v>1069</v>
      </c>
      <c r="B17" s="131"/>
      <c r="C17" s="131">
        <v>9</v>
      </c>
      <c r="D17" s="131">
        <v>9</v>
      </c>
      <c r="E17" s="142"/>
      <c r="F17" s="142"/>
      <c r="G17" s="142">
        <v>0.5</v>
      </c>
      <c r="H17" s="142">
        <v>0.5</v>
      </c>
      <c r="I17" s="142">
        <v>0.25</v>
      </c>
      <c r="J17" s="142">
        <v>0.25</v>
      </c>
      <c r="K17" s="35"/>
      <c r="L17" s="143"/>
      <c r="M17" s="143"/>
      <c r="N17" s="143"/>
      <c r="O17" s="144"/>
      <c r="P17" s="144"/>
      <c r="Q17" s="144"/>
      <c r="R17" s="144"/>
    </row>
    <row r="18" spans="1:18" x14ac:dyDescent="0.5">
      <c r="A18" s="64" t="s">
        <v>1068</v>
      </c>
      <c r="B18" s="130">
        <v>564</v>
      </c>
      <c r="C18" s="130">
        <v>667</v>
      </c>
      <c r="D18" s="132">
        <v>1231</v>
      </c>
      <c r="E18" s="139">
        <v>31.34</v>
      </c>
      <c r="F18" s="139">
        <v>31.34</v>
      </c>
      <c r="G18" s="139">
        <v>37.06</v>
      </c>
      <c r="H18" s="139">
        <v>37.06</v>
      </c>
      <c r="I18" s="139">
        <v>34.18</v>
      </c>
      <c r="J18" s="139">
        <v>34.18</v>
      </c>
      <c r="K18" s="52"/>
      <c r="L18" s="140"/>
      <c r="M18" s="140"/>
      <c r="N18" s="140"/>
      <c r="O18" s="141"/>
      <c r="P18" s="141"/>
      <c r="Q18" s="141"/>
      <c r="R18" s="141"/>
    </row>
    <row r="19" spans="1:18" x14ac:dyDescent="0.5">
      <c r="A19" s="47" t="s">
        <v>1067</v>
      </c>
      <c r="B19" s="131">
        <v>42</v>
      </c>
      <c r="C19" s="131"/>
      <c r="D19" s="131">
        <v>42</v>
      </c>
      <c r="E19" s="142">
        <v>2.33</v>
      </c>
      <c r="F19" s="142">
        <v>2.33</v>
      </c>
      <c r="G19" s="142"/>
      <c r="H19" s="142"/>
      <c r="I19" s="142">
        <v>1.17</v>
      </c>
      <c r="J19" s="142">
        <v>1.17</v>
      </c>
      <c r="K19" s="35"/>
      <c r="L19" s="143"/>
      <c r="M19" s="143"/>
      <c r="N19" s="143"/>
      <c r="O19" s="144"/>
      <c r="P19" s="144"/>
      <c r="Q19" s="144"/>
      <c r="R19" s="144"/>
    </row>
    <row r="20" spans="1:18" x14ac:dyDescent="0.5">
      <c r="A20" s="47" t="s">
        <v>1066</v>
      </c>
      <c r="B20" s="131"/>
      <c r="C20" s="131">
        <v>39</v>
      </c>
      <c r="D20" s="131">
        <v>39</v>
      </c>
      <c r="E20" s="142"/>
      <c r="F20" s="142"/>
      <c r="G20" s="142">
        <v>2.17</v>
      </c>
      <c r="H20" s="142">
        <v>2.17</v>
      </c>
      <c r="I20" s="142">
        <v>1.08</v>
      </c>
      <c r="J20" s="142">
        <v>1.08</v>
      </c>
      <c r="K20" s="35"/>
      <c r="L20" s="143"/>
      <c r="M20" s="143"/>
      <c r="N20" s="143"/>
      <c r="O20" s="144"/>
      <c r="P20" s="144"/>
      <c r="Q20" s="144"/>
      <c r="R20" s="144"/>
    </row>
    <row r="21" spans="1:18" x14ac:dyDescent="0.5">
      <c r="A21" s="47" t="s">
        <v>1065</v>
      </c>
      <c r="B21" s="131"/>
      <c r="C21" s="131">
        <v>39</v>
      </c>
      <c r="D21" s="131">
        <v>39</v>
      </c>
      <c r="E21" s="142"/>
      <c r="F21" s="142"/>
      <c r="G21" s="142">
        <v>2.17</v>
      </c>
      <c r="H21" s="142">
        <v>2.17</v>
      </c>
      <c r="I21" s="142">
        <v>1.08</v>
      </c>
      <c r="J21" s="142">
        <v>1.08</v>
      </c>
      <c r="K21" s="35"/>
      <c r="L21" s="143"/>
      <c r="M21" s="143"/>
      <c r="N21" s="143"/>
      <c r="O21" s="144"/>
      <c r="P21" s="144"/>
      <c r="Q21" s="144"/>
      <c r="R21" s="144"/>
    </row>
    <row r="22" spans="1:18" x14ac:dyDescent="0.5">
      <c r="A22" s="47" t="s">
        <v>1064</v>
      </c>
      <c r="B22" s="131"/>
      <c r="C22" s="131">
        <v>13</v>
      </c>
      <c r="D22" s="131">
        <v>13</v>
      </c>
      <c r="E22" s="142"/>
      <c r="F22" s="142"/>
      <c r="G22" s="142">
        <v>0.72</v>
      </c>
      <c r="H22" s="142">
        <v>0.72</v>
      </c>
      <c r="I22" s="142">
        <v>0.36</v>
      </c>
      <c r="J22" s="142">
        <v>0.36</v>
      </c>
      <c r="K22" s="35"/>
      <c r="L22" s="143"/>
      <c r="M22" s="143"/>
      <c r="N22" s="143"/>
      <c r="O22" s="144"/>
      <c r="P22" s="144"/>
      <c r="Q22" s="144"/>
      <c r="R22" s="144"/>
    </row>
    <row r="23" spans="1:18" x14ac:dyDescent="0.5">
      <c r="A23" s="47" t="s">
        <v>1063</v>
      </c>
      <c r="B23" s="131">
        <v>36</v>
      </c>
      <c r="C23" s="131"/>
      <c r="D23" s="131">
        <v>36</v>
      </c>
      <c r="E23" s="142">
        <v>2</v>
      </c>
      <c r="F23" s="142">
        <v>2</v>
      </c>
      <c r="G23" s="142"/>
      <c r="H23" s="142"/>
      <c r="I23" s="142">
        <v>1</v>
      </c>
      <c r="J23" s="142">
        <v>1</v>
      </c>
      <c r="K23" s="35"/>
      <c r="L23" s="143"/>
      <c r="M23" s="143"/>
      <c r="N23" s="143"/>
      <c r="O23" s="144"/>
      <c r="P23" s="144"/>
      <c r="Q23" s="144"/>
      <c r="R23" s="144"/>
    </row>
    <row r="24" spans="1:18" x14ac:dyDescent="0.5">
      <c r="A24" s="47" t="s">
        <v>1062</v>
      </c>
      <c r="B24" s="131">
        <v>36</v>
      </c>
      <c r="C24" s="131"/>
      <c r="D24" s="131">
        <v>36</v>
      </c>
      <c r="E24" s="142">
        <v>2</v>
      </c>
      <c r="F24" s="142">
        <v>2</v>
      </c>
      <c r="G24" s="142"/>
      <c r="H24" s="142"/>
      <c r="I24" s="142">
        <v>1</v>
      </c>
      <c r="J24" s="142">
        <v>1</v>
      </c>
      <c r="K24" s="35"/>
      <c r="L24" s="143"/>
      <c r="M24" s="143"/>
      <c r="N24" s="143"/>
      <c r="O24" s="144"/>
      <c r="P24" s="144"/>
      <c r="Q24" s="144"/>
      <c r="R24" s="144"/>
    </row>
    <row r="25" spans="1:18" x14ac:dyDescent="0.5">
      <c r="A25" s="47" t="s">
        <v>1061</v>
      </c>
      <c r="B25" s="131">
        <v>36</v>
      </c>
      <c r="C25" s="131"/>
      <c r="D25" s="131">
        <v>36</v>
      </c>
      <c r="E25" s="142">
        <v>2</v>
      </c>
      <c r="F25" s="142">
        <v>2</v>
      </c>
      <c r="G25" s="142"/>
      <c r="H25" s="142"/>
      <c r="I25" s="142">
        <v>1</v>
      </c>
      <c r="J25" s="142">
        <v>1</v>
      </c>
      <c r="K25" s="35"/>
      <c r="L25" s="143"/>
      <c r="M25" s="143"/>
      <c r="N25" s="143"/>
      <c r="O25" s="144"/>
      <c r="P25" s="144"/>
      <c r="Q25" s="144"/>
      <c r="R25" s="144"/>
    </row>
    <row r="26" spans="1:18" x14ac:dyDescent="0.5">
      <c r="A26" s="47" t="s">
        <v>1060</v>
      </c>
      <c r="B26" s="131">
        <v>36</v>
      </c>
      <c r="C26" s="131"/>
      <c r="D26" s="131">
        <v>36</v>
      </c>
      <c r="E26" s="142">
        <v>2</v>
      </c>
      <c r="F26" s="142">
        <v>2</v>
      </c>
      <c r="G26" s="142"/>
      <c r="H26" s="142"/>
      <c r="I26" s="142">
        <v>1</v>
      </c>
      <c r="J26" s="142">
        <v>1</v>
      </c>
      <c r="K26" s="35"/>
      <c r="L26" s="143"/>
      <c r="M26" s="143"/>
      <c r="N26" s="143"/>
      <c r="O26" s="144"/>
      <c r="P26" s="144"/>
      <c r="Q26" s="144"/>
      <c r="R26" s="144"/>
    </row>
    <row r="27" spans="1:18" x14ac:dyDescent="0.5">
      <c r="A27" s="47" t="s">
        <v>1059</v>
      </c>
      <c r="B27" s="131"/>
      <c r="C27" s="131">
        <v>36</v>
      </c>
      <c r="D27" s="131">
        <v>36</v>
      </c>
      <c r="E27" s="142"/>
      <c r="F27" s="142"/>
      <c r="G27" s="142">
        <v>2</v>
      </c>
      <c r="H27" s="142">
        <v>2</v>
      </c>
      <c r="I27" s="142">
        <v>1</v>
      </c>
      <c r="J27" s="142">
        <v>1</v>
      </c>
      <c r="K27" s="35"/>
      <c r="L27" s="143"/>
      <c r="M27" s="143"/>
      <c r="N27" s="143"/>
      <c r="O27" s="144"/>
      <c r="P27" s="144"/>
      <c r="Q27" s="144"/>
      <c r="R27" s="144"/>
    </row>
    <row r="28" spans="1:18" x14ac:dyDescent="0.5">
      <c r="A28" s="47" t="s">
        <v>1058</v>
      </c>
      <c r="B28" s="131"/>
      <c r="C28" s="131">
        <v>36</v>
      </c>
      <c r="D28" s="131">
        <v>36</v>
      </c>
      <c r="E28" s="142"/>
      <c r="F28" s="142"/>
      <c r="G28" s="142">
        <v>2</v>
      </c>
      <c r="H28" s="142">
        <v>2</v>
      </c>
      <c r="I28" s="142">
        <v>1</v>
      </c>
      <c r="J28" s="142">
        <v>1</v>
      </c>
      <c r="K28" s="35"/>
      <c r="L28" s="143"/>
      <c r="M28" s="143"/>
      <c r="N28" s="143"/>
      <c r="O28" s="144"/>
      <c r="P28" s="144"/>
      <c r="Q28" s="144"/>
      <c r="R28" s="144"/>
    </row>
    <row r="29" spans="1:18" x14ac:dyDescent="0.5">
      <c r="A29" s="47" t="s">
        <v>1057</v>
      </c>
      <c r="B29" s="131"/>
      <c r="C29" s="131">
        <v>39</v>
      </c>
      <c r="D29" s="131">
        <v>39</v>
      </c>
      <c r="E29" s="142"/>
      <c r="F29" s="142"/>
      <c r="G29" s="142">
        <v>2.17</v>
      </c>
      <c r="H29" s="142">
        <v>2.17</v>
      </c>
      <c r="I29" s="142">
        <v>1.08</v>
      </c>
      <c r="J29" s="142">
        <v>1.08</v>
      </c>
      <c r="K29" s="35"/>
      <c r="L29" s="143"/>
      <c r="M29" s="143"/>
      <c r="N29" s="143"/>
      <c r="O29" s="144"/>
      <c r="P29" s="144"/>
      <c r="Q29" s="144"/>
      <c r="R29" s="144"/>
    </row>
    <row r="30" spans="1:18" x14ac:dyDescent="0.5">
      <c r="A30" s="47" t="s">
        <v>1056</v>
      </c>
      <c r="B30" s="131">
        <v>12</v>
      </c>
      <c r="C30" s="131"/>
      <c r="D30" s="131">
        <v>12</v>
      </c>
      <c r="E30" s="142">
        <v>0.67</v>
      </c>
      <c r="F30" s="142">
        <v>0.67</v>
      </c>
      <c r="G30" s="142"/>
      <c r="H30" s="142"/>
      <c r="I30" s="142">
        <v>0.33</v>
      </c>
      <c r="J30" s="142">
        <v>0.33</v>
      </c>
      <c r="K30" s="35"/>
      <c r="L30" s="143"/>
      <c r="M30" s="143"/>
      <c r="N30" s="143"/>
      <c r="O30" s="144"/>
      <c r="P30" s="144"/>
      <c r="Q30" s="144"/>
      <c r="R30" s="144"/>
    </row>
    <row r="31" spans="1:18" x14ac:dyDescent="0.5">
      <c r="A31" s="47" t="s">
        <v>1055</v>
      </c>
      <c r="B31" s="131"/>
      <c r="C31" s="131">
        <v>39</v>
      </c>
      <c r="D31" s="131">
        <v>39</v>
      </c>
      <c r="E31" s="142"/>
      <c r="F31" s="142"/>
      <c r="G31" s="142">
        <v>2.17</v>
      </c>
      <c r="H31" s="142">
        <v>2.17</v>
      </c>
      <c r="I31" s="142">
        <v>1.08</v>
      </c>
      <c r="J31" s="142">
        <v>1.08</v>
      </c>
      <c r="K31" s="35"/>
      <c r="L31" s="143"/>
      <c r="M31" s="143"/>
      <c r="N31" s="143"/>
      <c r="O31" s="144"/>
      <c r="P31" s="144"/>
      <c r="Q31" s="144"/>
      <c r="R31" s="144"/>
    </row>
    <row r="32" spans="1:18" x14ac:dyDescent="0.5">
      <c r="A32" s="47" t="s">
        <v>1054</v>
      </c>
      <c r="B32" s="131"/>
      <c r="C32" s="131">
        <v>3</v>
      </c>
      <c r="D32" s="131">
        <v>3</v>
      </c>
      <c r="E32" s="142"/>
      <c r="F32" s="142"/>
      <c r="G32" s="142">
        <v>0.17</v>
      </c>
      <c r="H32" s="142">
        <v>0.17</v>
      </c>
      <c r="I32" s="142">
        <v>0.08</v>
      </c>
      <c r="J32" s="142">
        <v>0.08</v>
      </c>
      <c r="K32" s="35"/>
      <c r="L32" s="143"/>
      <c r="M32" s="143"/>
      <c r="N32" s="143"/>
      <c r="O32" s="144"/>
      <c r="P32" s="144"/>
      <c r="Q32" s="144"/>
      <c r="R32" s="144"/>
    </row>
    <row r="33" spans="1:18" x14ac:dyDescent="0.5">
      <c r="A33" s="47" t="s">
        <v>1053</v>
      </c>
      <c r="B33" s="131"/>
      <c r="C33" s="131">
        <v>69</v>
      </c>
      <c r="D33" s="131">
        <v>69</v>
      </c>
      <c r="E33" s="142"/>
      <c r="F33" s="142"/>
      <c r="G33" s="142">
        <v>3.83</v>
      </c>
      <c r="H33" s="142">
        <v>3.83</v>
      </c>
      <c r="I33" s="142">
        <v>1.92</v>
      </c>
      <c r="J33" s="142">
        <v>1.92</v>
      </c>
      <c r="K33" s="35"/>
      <c r="L33" s="143"/>
      <c r="M33" s="143"/>
      <c r="N33" s="143"/>
      <c r="O33" s="144"/>
      <c r="P33" s="144"/>
      <c r="Q33" s="144"/>
      <c r="R33" s="144"/>
    </row>
    <row r="34" spans="1:18" x14ac:dyDescent="0.5">
      <c r="A34" s="47" t="s">
        <v>1052</v>
      </c>
      <c r="B34" s="131">
        <v>33</v>
      </c>
      <c r="C34" s="131"/>
      <c r="D34" s="131">
        <v>33</v>
      </c>
      <c r="E34" s="142">
        <v>1.83</v>
      </c>
      <c r="F34" s="142">
        <v>1.83</v>
      </c>
      <c r="G34" s="142"/>
      <c r="H34" s="142"/>
      <c r="I34" s="142">
        <v>0.92</v>
      </c>
      <c r="J34" s="142">
        <v>0.92</v>
      </c>
      <c r="K34" s="35"/>
      <c r="L34" s="143"/>
      <c r="M34" s="143"/>
      <c r="N34" s="143"/>
      <c r="O34" s="144"/>
      <c r="P34" s="144"/>
      <c r="Q34" s="144"/>
      <c r="R34" s="144"/>
    </row>
    <row r="35" spans="1:18" x14ac:dyDescent="0.5">
      <c r="A35" s="47" t="s">
        <v>1051</v>
      </c>
      <c r="B35" s="131"/>
      <c r="C35" s="131">
        <v>72</v>
      </c>
      <c r="D35" s="131">
        <v>72</v>
      </c>
      <c r="E35" s="142"/>
      <c r="F35" s="142"/>
      <c r="G35" s="142">
        <v>4</v>
      </c>
      <c r="H35" s="142">
        <v>4</v>
      </c>
      <c r="I35" s="142">
        <v>2</v>
      </c>
      <c r="J35" s="142">
        <v>2</v>
      </c>
      <c r="K35" s="35"/>
      <c r="L35" s="143"/>
      <c r="M35" s="143"/>
      <c r="N35" s="143"/>
      <c r="O35" s="144"/>
      <c r="P35" s="144"/>
      <c r="Q35" s="144"/>
      <c r="R35" s="144"/>
    </row>
    <row r="36" spans="1:18" x14ac:dyDescent="0.5">
      <c r="A36" s="47" t="s">
        <v>1050</v>
      </c>
      <c r="B36" s="131">
        <v>27</v>
      </c>
      <c r="C36" s="131"/>
      <c r="D36" s="131">
        <v>27</v>
      </c>
      <c r="E36" s="142">
        <v>1.5</v>
      </c>
      <c r="F36" s="142">
        <v>1.5</v>
      </c>
      <c r="G36" s="142"/>
      <c r="H36" s="142"/>
      <c r="I36" s="142">
        <v>0.75</v>
      </c>
      <c r="J36" s="142">
        <v>0.75</v>
      </c>
      <c r="K36" s="35"/>
      <c r="L36" s="143"/>
      <c r="M36" s="143"/>
      <c r="N36" s="143"/>
      <c r="O36" s="144"/>
      <c r="P36" s="144"/>
      <c r="Q36" s="144"/>
      <c r="R36" s="144"/>
    </row>
    <row r="37" spans="1:18" x14ac:dyDescent="0.5">
      <c r="A37" s="47" t="s">
        <v>1049</v>
      </c>
      <c r="B37" s="131">
        <v>27</v>
      </c>
      <c r="C37" s="131">
        <v>3</v>
      </c>
      <c r="D37" s="131">
        <v>30</v>
      </c>
      <c r="E37" s="142">
        <v>1.5</v>
      </c>
      <c r="F37" s="142">
        <v>1.5</v>
      </c>
      <c r="G37" s="142">
        <v>0.17</v>
      </c>
      <c r="H37" s="142">
        <v>0.17</v>
      </c>
      <c r="I37" s="142">
        <v>0.83</v>
      </c>
      <c r="J37" s="142">
        <v>0.83</v>
      </c>
      <c r="K37" s="35"/>
      <c r="L37" s="143"/>
      <c r="M37" s="143"/>
      <c r="N37" s="143"/>
      <c r="O37" s="144"/>
      <c r="P37" s="144"/>
      <c r="Q37" s="144"/>
      <c r="R37" s="144"/>
    </row>
    <row r="38" spans="1:18" x14ac:dyDescent="0.5">
      <c r="A38" s="47" t="s">
        <v>1048</v>
      </c>
      <c r="B38" s="131"/>
      <c r="C38" s="131">
        <v>69</v>
      </c>
      <c r="D38" s="131">
        <v>69</v>
      </c>
      <c r="E38" s="142"/>
      <c r="F38" s="142"/>
      <c r="G38" s="142">
        <v>3.83</v>
      </c>
      <c r="H38" s="142">
        <v>3.83</v>
      </c>
      <c r="I38" s="142">
        <v>1.92</v>
      </c>
      <c r="J38" s="142">
        <v>1.92</v>
      </c>
      <c r="K38" s="35"/>
      <c r="L38" s="143"/>
      <c r="M38" s="143"/>
      <c r="N38" s="143"/>
      <c r="O38" s="144"/>
      <c r="P38" s="144"/>
      <c r="Q38" s="144"/>
      <c r="R38" s="144"/>
    </row>
    <row r="39" spans="1:18" x14ac:dyDescent="0.5">
      <c r="A39" s="47" t="s">
        <v>1047</v>
      </c>
      <c r="B39" s="131">
        <v>66</v>
      </c>
      <c r="C39" s="131"/>
      <c r="D39" s="131">
        <v>66</v>
      </c>
      <c r="E39" s="142">
        <v>3.67</v>
      </c>
      <c r="F39" s="142">
        <v>3.67</v>
      </c>
      <c r="G39" s="142"/>
      <c r="H39" s="142"/>
      <c r="I39" s="142">
        <v>1.83</v>
      </c>
      <c r="J39" s="142">
        <v>1.83</v>
      </c>
      <c r="K39" s="35"/>
      <c r="L39" s="143"/>
      <c r="M39" s="143"/>
      <c r="N39" s="143"/>
      <c r="O39" s="144"/>
      <c r="P39" s="144"/>
      <c r="Q39" s="144"/>
      <c r="R39" s="144"/>
    </row>
    <row r="40" spans="1:18" x14ac:dyDescent="0.5">
      <c r="A40" s="47" t="s">
        <v>1046</v>
      </c>
      <c r="B40" s="131"/>
      <c r="C40" s="131">
        <v>72</v>
      </c>
      <c r="D40" s="131">
        <v>72</v>
      </c>
      <c r="E40" s="142"/>
      <c r="F40" s="142"/>
      <c r="G40" s="142">
        <v>4</v>
      </c>
      <c r="H40" s="142">
        <v>4</v>
      </c>
      <c r="I40" s="142">
        <v>2</v>
      </c>
      <c r="J40" s="142">
        <v>2</v>
      </c>
      <c r="K40" s="35"/>
      <c r="L40" s="143"/>
      <c r="M40" s="143"/>
      <c r="N40" s="143"/>
      <c r="O40" s="144"/>
      <c r="P40" s="144"/>
      <c r="Q40" s="144"/>
      <c r="R40" s="144"/>
    </row>
    <row r="41" spans="1:18" x14ac:dyDescent="0.5">
      <c r="A41" s="47" t="s">
        <v>1045</v>
      </c>
      <c r="B41" s="131">
        <v>27</v>
      </c>
      <c r="C41" s="131"/>
      <c r="D41" s="131">
        <v>27</v>
      </c>
      <c r="E41" s="142">
        <v>1.5</v>
      </c>
      <c r="F41" s="142">
        <v>1.5</v>
      </c>
      <c r="G41" s="142"/>
      <c r="H41" s="142"/>
      <c r="I41" s="142">
        <v>0.75</v>
      </c>
      <c r="J41" s="142">
        <v>0.75</v>
      </c>
      <c r="K41" s="35"/>
      <c r="L41" s="143"/>
      <c r="M41" s="143"/>
      <c r="N41" s="143"/>
      <c r="O41" s="144"/>
      <c r="P41" s="144"/>
      <c r="Q41" s="144"/>
      <c r="R41" s="144"/>
    </row>
    <row r="42" spans="1:18" x14ac:dyDescent="0.5">
      <c r="A42" s="47" t="s">
        <v>1044</v>
      </c>
      <c r="B42" s="131">
        <v>66</v>
      </c>
      <c r="C42" s="131"/>
      <c r="D42" s="131">
        <v>66</v>
      </c>
      <c r="E42" s="142">
        <v>3.67</v>
      </c>
      <c r="F42" s="142">
        <v>3.67</v>
      </c>
      <c r="G42" s="142"/>
      <c r="H42" s="142"/>
      <c r="I42" s="142">
        <v>1.83</v>
      </c>
      <c r="J42" s="142">
        <v>1.83</v>
      </c>
      <c r="K42" s="35"/>
      <c r="L42" s="143"/>
      <c r="M42" s="143"/>
      <c r="N42" s="143"/>
      <c r="O42" s="144"/>
      <c r="P42" s="144"/>
      <c r="Q42" s="144"/>
      <c r="R42" s="144"/>
    </row>
    <row r="43" spans="1:18" x14ac:dyDescent="0.5">
      <c r="A43" s="47" t="s">
        <v>1043</v>
      </c>
      <c r="B43" s="131">
        <v>27</v>
      </c>
      <c r="C43" s="131"/>
      <c r="D43" s="131">
        <v>27</v>
      </c>
      <c r="E43" s="142">
        <v>1.5</v>
      </c>
      <c r="F43" s="142">
        <v>1.5</v>
      </c>
      <c r="G43" s="142"/>
      <c r="H43" s="142"/>
      <c r="I43" s="142">
        <v>0.75</v>
      </c>
      <c r="J43" s="142">
        <v>0.75</v>
      </c>
      <c r="K43" s="35"/>
      <c r="L43" s="143"/>
      <c r="M43" s="143"/>
      <c r="N43" s="143"/>
      <c r="O43" s="144"/>
      <c r="P43" s="144"/>
      <c r="Q43" s="144"/>
      <c r="R43" s="144"/>
    </row>
    <row r="44" spans="1:18" x14ac:dyDescent="0.5">
      <c r="A44" s="47" t="s">
        <v>1042</v>
      </c>
      <c r="B44" s="131">
        <v>27</v>
      </c>
      <c r="C44" s="131"/>
      <c r="D44" s="131">
        <v>27</v>
      </c>
      <c r="E44" s="142">
        <v>1.5</v>
      </c>
      <c r="F44" s="142">
        <v>1.5</v>
      </c>
      <c r="G44" s="142"/>
      <c r="H44" s="142"/>
      <c r="I44" s="142">
        <v>0.75</v>
      </c>
      <c r="J44" s="142">
        <v>0.75</v>
      </c>
      <c r="K44" s="35"/>
      <c r="L44" s="143"/>
      <c r="M44" s="143"/>
      <c r="N44" s="143"/>
      <c r="O44" s="144"/>
      <c r="P44" s="144"/>
      <c r="Q44" s="144"/>
      <c r="R44" s="144"/>
    </row>
    <row r="45" spans="1:18" x14ac:dyDescent="0.5">
      <c r="A45" s="47" t="s">
        <v>1041</v>
      </c>
      <c r="B45" s="131">
        <v>66</v>
      </c>
      <c r="C45" s="131">
        <v>6</v>
      </c>
      <c r="D45" s="131">
        <v>72</v>
      </c>
      <c r="E45" s="142">
        <v>3.67</v>
      </c>
      <c r="F45" s="142">
        <v>3.67</v>
      </c>
      <c r="G45" s="142">
        <v>0.33</v>
      </c>
      <c r="H45" s="142">
        <v>0.33</v>
      </c>
      <c r="I45" s="142">
        <v>2</v>
      </c>
      <c r="J45" s="142">
        <v>2</v>
      </c>
      <c r="K45" s="35"/>
      <c r="L45" s="143"/>
      <c r="M45" s="143"/>
      <c r="N45" s="143"/>
      <c r="O45" s="144"/>
      <c r="P45" s="144"/>
      <c r="Q45" s="144"/>
      <c r="R45" s="144"/>
    </row>
    <row r="46" spans="1:18" x14ac:dyDescent="0.5">
      <c r="A46" s="47" t="s">
        <v>1040</v>
      </c>
      <c r="B46" s="131"/>
      <c r="C46" s="131">
        <v>69</v>
      </c>
      <c r="D46" s="131">
        <v>69</v>
      </c>
      <c r="E46" s="142"/>
      <c r="F46" s="142"/>
      <c r="G46" s="142">
        <v>3.83</v>
      </c>
      <c r="H46" s="142">
        <v>3.83</v>
      </c>
      <c r="I46" s="142">
        <v>1.92</v>
      </c>
      <c r="J46" s="142">
        <v>1.92</v>
      </c>
      <c r="K46" s="35"/>
      <c r="L46" s="143"/>
      <c r="M46" s="143"/>
      <c r="N46" s="143"/>
      <c r="O46" s="144"/>
      <c r="P46" s="144"/>
      <c r="Q46" s="144"/>
      <c r="R46" s="144"/>
    </row>
    <row r="47" spans="1:18" x14ac:dyDescent="0.5">
      <c r="A47" s="47" t="s">
        <v>999</v>
      </c>
      <c r="B47" s="131"/>
      <c r="C47" s="131">
        <v>63</v>
      </c>
      <c r="D47" s="131">
        <v>63</v>
      </c>
      <c r="E47" s="142"/>
      <c r="F47" s="142"/>
      <c r="G47" s="142">
        <v>3.5</v>
      </c>
      <c r="H47" s="142">
        <v>3.5</v>
      </c>
      <c r="I47" s="142">
        <v>1.75</v>
      </c>
      <c r="J47" s="142">
        <v>1.75</v>
      </c>
      <c r="K47" s="35"/>
      <c r="L47" s="143"/>
      <c r="M47" s="143"/>
      <c r="N47" s="143"/>
      <c r="O47" s="144"/>
      <c r="P47" s="144"/>
      <c r="Q47" s="144"/>
      <c r="R47" s="144"/>
    </row>
    <row r="48" spans="1:18" x14ac:dyDescent="0.5">
      <c r="A48" s="64" t="s">
        <v>1039</v>
      </c>
      <c r="B48" s="130">
        <v>34</v>
      </c>
      <c r="C48" s="130">
        <v>14</v>
      </c>
      <c r="D48" s="130">
        <v>48</v>
      </c>
      <c r="E48" s="139">
        <v>1.89</v>
      </c>
      <c r="F48" s="139">
        <v>1.89</v>
      </c>
      <c r="G48" s="139">
        <v>0.78</v>
      </c>
      <c r="H48" s="139">
        <v>0.78</v>
      </c>
      <c r="I48" s="139">
        <v>1.34</v>
      </c>
      <c r="J48" s="139">
        <v>1.34</v>
      </c>
      <c r="K48" s="52"/>
      <c r="L48" s="140"/>
      <c r="M48" s="140"/>
      <c r="N48" s="140"/>
      <c r="O48" s="141"/>
      <c r="P48" s="141"/>
      <c r="Q48" s="141"/>
      <c r="R48" s="141"/>
    </row>
    <row r="49" spans="1:18" x14ac:dyDescent="0.5">
      <c r="A49" s="47" t="s">
        <v>1038</v>
      </c>
      <c r="B49" s="131">
        <v>6</v>
      </c>
      <c r="C49" s="131"/>
      <c r="D49" s="131">
        <v>6</v>
      </c>
      <c r="E49" s="142">
        <v>0.33</v>
      </c>
      <c r="F49" s="142">
        <v>0.33</v>
      </c>
      <c r="G49" s="142"/>
      <c r="H49" s="142"/>
      <c r="I49" s="142">
        <v>0.17</v>
      </c>
      <c r="J49" s="142">
        <v>0.17</v>
      </c>
      <c r="K49" s="35"/>
      <c r="L49" s="143"/>
      <c r="M49" s="143"/>
      <c r="N49" s="143"/>
      <c r="O49" s="144"/>
      <c r="P49" s="144"/>
      <c r="Q49" s="144"/>
      <c r="R49" s="144"/>
    </row>
    <row r="50" spans="1:18" x14ac:dyDescent="0.5">
      <c r="A50" s="47" t="s">
        <v>1037</v>
      </c>
      <c r="B50" s="131">
        <v>2</v>
      </c>
      <c r="C50" s="131"/>
      <c r="D50" s="131">
        <v>2</v>
      </c>
      <c r="E50" s="142">
        <v>0.11</v>
      </c>
      <c r="F50" s="142">
        <v>0.11</v>
      </c>
      <c r="G50" s="142"/>
      <c r="H50" s="142"/>
      <c r="I50" s="142">
        <v>0.06</v>
      </c>
      <c r="J50" s="142">
        <v>0.06</v>
      </c>
      <c r="K50" s="35"/>
      <c r="L50" s="143"/>
      <c r="M50" s="143"/>
      <c r="N50" s="143"/>
      <c r="O50" s="144"/>
      <c r="P50" s="144"/>
      <c r="Q50" s="144"/>
      <c r="R50" s="144"/>
    </row>
    <row r="51" spans="1:18" x14ac:dyDescent="0.5">
      <c r="A51" s="47" t="s">
        <v>1036</v>
      </c>
      <c r="B51" s="131">
        <v>2</v>
      </c>
      <c r="C51" s="131">
        <v>2</v>
      </c>
      <c r="D51" s="131">
        <v>4</v>
      </c>
      <c r="E51" s="142">
        <v>0.11</v>
      </c>
      <c r="F51" s="142">
        <v>0.11</v>
      </c>
      <c r="G51" s="142">
        <v>0.11</v>
      </c>
      <c r="H51" s="142">
        <v>0.11</v>
      </c>
      <c r="I51" s="142">
        <v>0.11</v>
      </c>
      <c r="J51" s="142">
        <v>0.11</v>
      </c>
      <c r="K51" s="35"/>
      <c r="L51" s="143"/>
      <c r="M51" s="143"/>
      <c r="N51" s="143"/>
      <c r="O51" s="144"/>
      <c r="P51" s="144"/>
      <c r="Q51" s="144"/>
      <c r="R51" s="144"/>
    </row>
    <row r="52" spans="1:18" x14ac:dyDescent="0.5">
      <c r="A52" s="47" t="s">
        <v>1035</v>
      </c>
      <c r="B52" s="131">
        <v>12</v>
      </c>
      <c r="C52" s="131"/>
      <c r="D52" s="131">
        <v>12</v>
      </c>
      <c r="E52" s="142">
        <v>0.67</v>
      </c>
      <c r="F52" s="142">
        <v>0.67</v>
      </c>
      <c r="G52" s="142"/>
      <c r="H52" s="142"/>
      <c r="I52" s="142">
        <v>0.33</v>
      </c>
      <c r="J52" s="142">
        <v>0.33</v>
      </c>
      <c r="K52" s="35"/>
      <c r="L52" s="143"/>
      <c r="M52" s="143"/>
      <c r="N52" s="143"/>
      <c r="O52" s="144"/>
      <c r="P52" s="144"/>
      <c r="Q52" s="144"/>
      <c r="R52" s="144"/>
    </row>
    <row r="53" spans="1:18" x14ac:dyDescent="0.5">
      <c r="A53" s="47" t="s">
        <v>1034</v>
      </c>
      <c r="B53" s="131">
        <v>12</v>
      </c>
      <c r="C53" s="131">
        <v>12</v>
      </c>
      <c r="D53" s="131">
        <v>24</v>
      </c>
      <c r="E53" s="142">
        <v>0.67</v>
      </c>
      <c r="F53" s="142">
        <v>0.67</v>
      </c>
      <c r="G53" s="142">
        <v>0.67</v>
      </c>
      <c r="H53" s="142">
        <v>0.67</v>
      </c>
      <c r="I53" s="142">
        <v>0.67</v>
      </c>
      <c r="J53" s="142">
        <v>0.67</v>
      </c>
      <c r="K53" s="35"/>
      <c r="L53" s="143"/>
      <c r="M53" s="143"/>
      <c r="N53" s="143"/>
      <c r="O53" s="144"/>
      <c r="P53" s="144"/>
      <c r="Q53" s="144"/>
      <c r="R53" s="144"/>
    </row>
    <row r="54" spans="1:18" x14ac:dyDescent="0.5">
      <c r="A54" s="64" t="s">
        <v>909</v>
      </c>
      <c r="B54" s="132">
        <v>1818</v>
      </c>
      <c r="C54" s="132">
        <v>2626</v>
      </c>
      <c r="D54" s="132">
        <v>4444</v>
      </c>
      <c r="E54" s="139">
        <v>101</v>
      </c>
      <c r="F54" s="139">
        <v>101</v>
      </c>
      <c r="G54" s="139">
        <v>145.87</v>
      </c>
      <c r="H54" s="139">
        <v>145.87</v>
      </c>
      <c r="I54" s="139">
        <v>123.47</v>
      </c>
      <c r="J54" s="139">
        <v>123.47</v>
      </c>
      <c r="K54" s="52"/>
      <c r="L54" s="140"/>
      <c r="M54" s="140"/>
      <c r="N54" s="140"/>
      <c r="O54" s="141"/>
      <c r="P54" s="141"/>
      <c r="Q54" s="141"/>
      <c r="R54" s="141"/>
    </row>
    <row r="55" spans="1:18" x14ac:dyDescent="0.5">
      <c r="A55" s="47" t="s">
        <v>1033</v>
      </c>
      <c r="B55" s="131"/>
      <c r="C55" s="131">
        <v>270</v>
      </c>
      <c r="D55" s="131">
        <v>270</v>
      </c>
      <c r="E55" s="142"/>
      <c r="F55" s="142"/>
      <c r="G55" s="142">
        <v>15</v>
      </c>
      <c r="H55" s="142">
        <v>15</v>
      </c>
      <c r="I55" s="142">
        <v>7.5</v>
      </c>
      <c r="J55" s="142">
        <v>7.5</v>
      </c>
      <c r="K55" s="35"/>
      <c r="L55" s="143"/>
      <c r="M55" s="143"/>
      <c r="N55" s="143"/>
      <c r="O55" s="144"/>
      <c r="P55" s="144"/>
      <c r="Q55" s="144"/>
      <c r="R55" s="144"/>
    </row>
    <row r="56" spans="1:18" x14ac:dyDescent="0.5">
      <c r="A56" s="47" t="s">
        <v>1032</v>
      </c>
      <c r="B56" s="131"/>
      <c r="C56" s="131">
        <v>360</v>
      </c>
      <c r="D56" s="131">
        <v>360</v>
      </c>
      <c r="E56" s="142"/>
      <c r="F56" s="142"/>
      <c r="G56" s="142">
        <v>20</v>
      </c>
      <c r="H56" s="142">
        <v>20</v>
      </c>
      <c r="I56" s="142">
        <v>10</v>
      </c>
      <c r="J56" s="142">
        <v>10</v>
      </c>
      <c r="K56" s="35"/>
      <c r="L56" s="143"/>
      <c r="M56" s="143"/>
      <c r="N56" s="143"/>
      <c r="O56" s="144"/>
      <c r="P56" s="144"/>
      <c r="Q56" s="144"/>
      <c r="R56" s="144"/>
    </row>
    <row r="57" spans="1:18" x14ac:dyDescent="0.5">
      <c r="A57" s="47" t="s">
        <v>1031</v>
      </c>
      <c r="B57" s="131">
        <v>270</v>
      </c>
      <c r="C57" s="131"/>
      <c r="D57" s="131">
        <v>270</v>
      </c>
      <c r="E57" s="142">
        <v>15</v>
      </c>
      <c r="F57" s="142">
        <v>15</v>
      </c>
      <c r="G57" s="142"/>
      <c r="H57" s="142"/>
      <c r="I57" s="142">
        <v>7.5</v>
      </c>
      <c r="J57" s="142">
        <v>7.5</v>
      </c>
      <c r="K57" s="35"/>
      <c r="L57" s="143"/>
      <c r="M57" s="143"/>
      <c r="N57" s="143"/>
      <c r="O57" s="144"/>
      <c r="P57" s="144"/>
      <c r="Q57" s="144"/>
      <c r="R57" s="144"/>
    </row>
    <row r="58" spans="1:18" x14ac:dyDescent="0.5">
      <c r="A58" s="47" t="s">
        <v>1030</v>
      </c>
      <c r="B58" s="131"/>
      <c r="C58" s="131">
        <v>180</v>
      </c>
      <c r="D58" s="131">
        <v>180</v>
      </c>
      <c r="E58" s="142"/>
      <c r="F58" s="142"/>
      <c r="G58" s="142">
        <v>10</v>
      </c>
      <c r="H58" s="142">
        <v>10</v>
      </c>
      <c r="I58" s="142">
        <v>5</v>
      </c>
      <c r="J58" s="142">
        <v>5</v>
      </c>
      <c r="K58" s="35"/>
      <c r="L58" s="143"/>
      <c r="M58" s="143"/>
      <c r="N58" s="143"/>
      <c r="O58" s="144"/>
      <c r="P58" s="144"/>
      <c r="Q58" s="144"/>
      <c r="R58" s="144"/>
    </row>
    <row r="59" spans="1:18" x14ac:dyDescent="0.5">
      <c r="A59" s="47" t="s">
        <v>1029</v>
      </c>
      <c r="B59" s="131"/>
      <c r="C59" s="131">
        <v>180</v>
      </c>
      <c r="D59" s="131">
        <v>180</v>
      </c>
      <c r="E59" s="142"/>
      <c r="F59" s="142"/>
      <c r="G59" s="142">
        <v>10</v>
      </c>
      <c r="H59" s="142">
        <v>10</v>
      </c>
      <c r="I59" s="142">
        <v>5</v>
      </c>
      <c r="J59" s="142">
        <v>5</v>
      </c>
      <c r="K59" s="35"/>
      <c r="L59" s="143"/>
      <c r="M59" s="143"/>
      <c r="N59" s="143"/>
      <c r="O59" s="144"/>
      <c r="P59" s="144"/>
      <c r="Q59" s="144"/>
      <c r="R59" s="144"/>
    </row>
    <row r="60" spans="1:18" x14ac:dyDescent="0.5">
      <c r="A60" s="47" t="s">
        <v>1028</v>
      </c>
      <c r="B60" s="131">
        <v>117</v>
      </c>
      <c r="C60" s="131">
        <v>171</v>
      </c>
      <c r="D60" s="131">
        <v>288</v>
      </c>
      <c r="E60" s="142">
        <v>6.5</v>
      </c>
      <c r="F60" s="142">
        <v>6.5</v>
      </c>
      <c r="G60" s="142">
        <v>9.5</v>
      </c>
      <c r="H60" s="142">
        <v>9.5</v>
      </c>
      <c r="I60" s="142">
        <v>8</v>
      </c>
      <c r="J60" s="142">
        <v>8</v>
      </c>
      <c r="K60" s="35"/>
      <c r="L60" s="143"/>
      <c r="M60" s="143"/>
      <c r="N60" s="143"/>
      <c r="O60" s="144"/>
      <c r="P60" s="144"/>
      <c r="Q60" s="144"/>
      <c r="R60" s="144"/>
    </row>
    <row r="61" spans="1:18" x14ac:dyDescent="0.5">
      <c r="A61" s="47" t="s">
        <v>1027</v>
      </c>
      <c r="B61" s="131"/>
      <c r="C61" s="131">
        <v>4</v>
      </c>
      <c r="D61" s="131">
        <v>4</v>
      </c>
      <c r="E61" s="142"/>
      <c r="F61" s="142"/>
      <c r="G61" s="142">
        <v>0.22</v>
      </c>
      <c r="H61" s="142">
        <v>0.22</v>
      </c>
      <c r="I61" s="142">
        <v>0.11</v>
      </c>
      <c r="J61" s="142">
        <v>0.11</v>
      </c>
      <c r="K61" s="35"/>
      <c r="L61" s="143"/>
      <c r="M61" s="143"/>
      <c r="N61" s="143"/>
      <c r="O61" s="144"/>
      <c r="P61" s="144"/>
      <c r="Q61" s="144"/>
      <c r="R61" s="144"/>
    </row>
    <row r="62" spans="1:18" x14ac:dyDescent="0.5">
      <c r="A62" s="47" t="s">
        <v>1026</v>
      </c>
      <c r="B62" s="131">
        <v>30</v>
      </c>
      <c r="C62" s="131"/>
      <c r="D62" s="131">
        <v>30</v>
      </c>
      <c r="E62" s="142">
        <v>1.67</v>
      </c>
      <c r="F62" s="142">
        <v>1.67</v>
      </c>
      <c r="G62" s="142"/>
      <c r="H62" s="142"/>
      <c r="I62" s="142">
        <v>0.83</v>
      </c>
      <c r="J62" s="142">
        <v>0.83</v>
      </c>
      <c r="K62" s="35"/>
      <c r="L62" s="143"/>
      <c r="M62" s="143"/>
      <c r="N62" s="143"/>
      <c r="O62" s="144"/>
      <c r="P62" s="144"/>
      <c r="Q62" s="144"/>
      <c r="R62" s="144"/>
    </row>
    <row r="63" spans="1:18" x14ac:dyDescent="0.5">
      <c r="A63" s="47" t="s">
        <v>1025</v>
      </c>
      <c r="B63" s="131">
        <v>114</v>
      </c>
      <c r="C63" s="131"/>
      <c r="D63" s="131">
        <v>114</v>
      </c>
      <c r="E63" s="142">
        <v>6.33</v>
      </c>
      <c r="F63" s="142">
        <v>6.33</v>
      </c>
      <c r="G63" s="142"/>
      <c r="H63" s="142"/>
      <c r="I63" s="142">
        <v>3.17</v>
      </c>
      <c r="J63" s="142">
        <v>3.17</v>
      </c>
      <c r="K63" s="35"/>
      <c r="L63" s="143"/>
      <c r="M63" s="143"/>
      <c r="N63" s="143"/>
      <c r="O63" s="144"/>
      <c r="P63" s="144"/>
      <c r="Q63" s="144"/>
      <c r="R63" s="144"/>
    </row>
    <row r="64" spans="1:18" x14ac:dyDescent="0.5">
      <c r="A64" s="47" t="s">
        <v>1024</v>
      </c>
      <c r="B64" s="131">
        <v>200</v>
      </c>
      <c r="C64" s="131"/>
      <c r="D64" s="131">
        <v>200</v>
      </c>
      <c r="E64" s="142">
        <v>11.11</v>
      </c>
      <c r="F64" s="142">
        <v>11.11</v>
      </c>
      <c r="G64" s="142"/>
      <c r="H64" s="142"/>
      <c r="I64" s="142">
        <v>5.56</v>
      </c>
      <c r="J64" s="142">
        <v>5.56</v>
      </c>
      <c r="K64" s="35"/>
      <c r="L64" s="143"/>
      <c r="M64" s="143"/>
      <c r="N64" s="143"/>
      <c r="O64" s="144"/>
      <c r="P64" s="144"/>
      <c r="Q64" s="144"/>
      <c r="R64" s="144"/>
    </row>
    <row r="65" spans="1:18" x14ac:dyDescent="0.5">
      <c r="A65" s="47" t="s">
        <v>1023</v>
      </c>
      <c r="B65" s="131"/>
      <c r="C65" s="131">
        <v>150</v>
      </c>
      <c r="D65" s="131">
        <v>150</v>
      </c>
      <c r="E65" s="142"/>
      <c r="F65" s="142"/>
      <c r="G65" s="142">
        <v>8.33</v>
      </c>
      <c r="H65" s="142">
        <v>8.33</v>
      </c>
      <c r="I65" s="142">
        <v>4.17</v>
      </c>
      <c r="J65" s="142">
        <v>4.17</v>
      </c>
      <c r="K65" s="35"/>
      <c r="L65" s="143"/>
      <c r="M65" s="143"/>
      <c r="N65" s="143"/>
      <c r="O65" s="144"/>
      <c r="P65" s="144"/>
      <c r="Q65" s="144"/>
      <c r="R65" s="144"/>
    </row>
    <row r="66" spans="1:18" x14ac:dyDescent="0.5">
      <c r="A66" s="47" t="s">
        <v>1022</v>
      </c>
      <c r="B66" s="131">
        <v>165</v>
      </c>
      <c r="C66" s="131"/>
      <c r="D66" s="131">
        <v>165</v>
      </c>
      <c r="E66" s="142">
        <v>9.17</v>
      </c>
      <c r="F66" s="142">
        <v>9.17</v>
      </c>
      <c r="G66" s="142"/>
      <c r="H66" s="142"/>
      <c r="I66" s="142">
        <v>4.58</v>
      </c>
      <c r="J66" s="142">
        <v>4.58</v>
      </c>
      <c r="K66" s="35"/>
      <c r="L66" s="143"/>
      <c r="M66" s="143"/>
      <c r="N66" s="143"/>
      <c r="O66" s="144"/>
      <c r="P66" s="144"/>
      <c r="Q66" s="144"/>
      <c r="R66" s="144"/>
    </row>
    <row r="67" spans="1:18" x14ac:dyDescent="0.5">
      <c r="A67" s="47" t="s">
        <v>1021</v>
      </c>
      <c r="B67" s="131">
        <v>110</v>
      </c>
      <c r="C67" s="131"/>
      <c r="D67" s="131">
        <v>110</v>
      </c>
      <c r="E67" s="142">
        <v>6.11</v>
      </c>
      <c r="F67" s="142">
        <v>6.11</v>
      </c>
      <c r="G67" s="142"/>
      <c r="H67" s="142"/>
      <c r="I67" s="142">
        <v>3.06</v>
      </c>
      <c r="J67" s="142">
        <v>3.06</v>
      </c>
      <c r="K67" s="35"/>
      <c r="L67" s="143"/>
      <c r="M67" s="143"/>
      <c r="N67" s="143"/>
      <c r="O67" s="144"/>
      <c r="P67" s="144"/>
      <c r="Q67" s="144"/>
      <c r="R67" s="144"/>
    </row>
    <row r="68" spans="1:18" x14ac:dyDescent="0.5">
      <c r="A68" s="47" t="s">
        <v>1020</v>
      </c>
      <c r="B68" s="131"/>
      <c r="C68" s="131">
        <v>110</v>
      </c>
      <c r="D68" s="131">
        <v>110</v>
      </c>
      <c r="E68" s="142"/>
      <c r="F68" s="142"/>
      <c r="G68" s="142">
        <v>6.11</v>
      </c>
      <c r="H68" s="142">
        <v>6.11</v>
      </c>
      <c r="I68" s="142">
        <v>3.06</v>
      </c>
      <c r="J68" s="142">
        <v>3.06</v>
      </c>
      <c r="K68" s="35"/>
      <c r="L68" s="143"/>
      <c r="M68" s="143"/>
      <c r="N68" s="143"/>
      <c r="O68" s="144"/>
      <c r="P68" s="144"/>
      <c r="Q68" s="144"/>
      <c r="R68" s="144"/>
    </row>
    <row r="69" spans="1:18" x14ac:dyDescent="0.5">
      <c r="A69" s="47" t="s">
        <v>1019</v>
      </c>
      <c r="B69" s="131"/>
      <c r="C69" s="131">
        <v>112</v>
      </c>
      <c r="D69" s="131">
        <v>112</v>
      </c>
      <c r="E69" s="142"/>
      <c r="F69" s="142"/>
      <c r="G69" s="142">
        <v>6.22</v>
      </c>
      <c r="H69" s="142">
        <v>6.22</v>
      </c>
      <c r="I69" s="142">
        <v>3.11</v>
      </c>
      <c r="J69" s="142">
        <v>3.11</v>
      </c>
      <c r="K69" s="35"/>
      <c r="L69" s="143"/>
      <c r="M69" s="143"/>
      <c r="N69" s="143"/>
      <c r="O69" s="144"/>
      <c r="P69" s="144"/>
      <c r="Q69" s="144"/>
      <c r="R69" s="144"/>
    </row>
    <row r="70" spans="1:18" x14ac:dyDescent="0.5">
      <c r="A70" s="47" t="s">
        <v>1018</v>
      </c>
      <c r="B70" s="131">
        <v>82</v>
      </c>
      <c r="C70" s="131">
        <v>30</v>
      </c>
      <c r="D70" s="131">
        <v>112</v>
      </c>
      <c r="E70" s="142">
        <v>4.5599999999999996</v>
      </c>
      <c r="F70" s="142">
        <v>4.5599999999999996</v>
      </c>
      <c r="G70" s="142">
        <v>1.67</v>
      </c>
      <c r="H70" s="142">
        <v>1.67</v>
      </c>
      <c r="I70" s="142">
        <v>3.11</v>
      </c>
      <c r="J70" s="142">
        <v>3.11</v>
      </c>
      <c r="K70" s="35"/>
      <c r="L70" s="143"/>
      <c r="M70" s="143"/>
      <c r="N70" s="143"/>
      <c r="O70" s="144"/>
      <c r="P70" s="144"/>
      <c r="Q70" s="144"/>
      <c r="R70" s="144"/>
    </row>
    <row r="71" spans="1:18" x14ac:dyDescent="0.5">
      <c r="A71" s="47" t="s">
        <v>1017</v>
      </c>
      <c r="B71" s="131">
        <v>110</v>
      </c>
      <c r="C71" s="131"/>
      <c r="D71" s="131">
        <v>110</v>
      </c>
      <c r="E71" s="142">
        <v>6.11</v>
      </c>
      <c r="F71" s="142">
        <v>6.11</v>
      </c>
      <c r="G71" s="142"/>
      <c r="H71" s="142"/>
      <c r="I71" s="142">
        <v>3.06</v>
      </c>
      <c r="J71" s="142">
        <v>3.06</v>
      </c>
      <c r="K71" s="35"/>
      <c r="L71" s="143"/>
      <c r="M71" s="143"/>
      <c r="N71" s="143"/>
      <c r="O71" s="144"/>
      <c r="P71" s="144"/>
      <c r="Q71" s="144"/>
      <c r="R71" s="144"/>
    </row>
    <row r="72" spans="1:18" x14ac:dyDescent="0.5">
      <c r="A72" s="47" t="s">
        <v>1016</v>
      </c>
      <c r="B72" s="131"/>
      <c r="C72" s="131">
        <v>112</v>
      </c>
      <c r="D72" s="131">
        <v>112</v>
      </c>
      <c r="E72" s="142"/>
      <c r="F72" s="142"/>
      <c r="G72" s="142">
        <v>6.22</v>
      </c>
      <c r="H72" s="142">
        <v>6.22</v>
      </c>
      <c r="I72" s="142">
        <v>3.11</v>
      </c>
      <c r="J72" s="142">
        <v>3.11</v>
      </c>
      <c r="K72" s="35"/>
      <c r="L72" s="143"/>
      <c r="M72" s="143"/>
      <c r="N72" s="143"/>
      <c r="O72" s="144"/>
      <c r="P72" s="144"/>
      <c r="Q72" s="144"/>
      <c r="R72" s="144"/>
    </row>
    <row r="73" spans="1:18" x14ac:dyDescent="0.5">
      <c r="A73" s="47" t="s">
        <v>1015</v>
      </c>
      <c r="B73" s="131"/>
      <c r="C73" s="131">
        <v>114</v>
      </c>
      <c r="D73" s="131">
        <v>114</v>
      </c>
      <c r="E73" s="142"/>
      <c r="F73" s="142"/>
      <c r="G73" s="142">
        <v>6.33</v>
      </c>
      <c r="H73" s="142">
        <v>6.33</v>
      </c>
      <c r="I73" s="142">
        <v>3.17</v>
      </c>
      <c r="J73" s="142">
        <v>3.17</v>
      </c>
      <c r="K73" s="35"/>
      <c r="L73" s="143"/>
      <c r="M73" s="143"/>
      <c r="N73" s="143"/>
      <c r="O73" s="144"/>
      <c r="P73" s="144"/>
      <c r="Q73" s="144"/>
      <c r="R73" s="144"/>
    </row>
    <row r="74" spans="1:18" x14ac:dyDescent="0.5">
      <c r="A74" s="47" t="s">
        <v>1014</v>
      </c>
      <c r="B74" s="131">
        <v>110</v>
      </c>
      <c r="C74" s="131"/>
      <c r="D74" s="131">
        <v>110</v>
      </c>
      <c r="E74" s="142">
        <v>6.11</v>
      </c>
      <c r="F74" s="142">
        <v>6.11</v>
      </c>
      <c r="G74" s="142"/>
      <c r="H74" s="142"/>
      <c r="I74" s="142">
        <v>3.06</v>
      </c>
      <c r="J74" s="142">
        <v>3.06</v>
      </c>
      <c r="K74" s="35"/>
      <c r="L74" s="143"/>
      <c r="M74" s="143"/>
      <c r="N74" s="143"/>
      <c r="O74" s="144"/>
      <c r="P74" s="144"/>
      <c r="Q74" s="144"/>
      <c r="R74" s="144"/>
    </row>
    <row r="75" spans="1:18" x14ac:dyDescent="0.5">
      <c r="A75" s="47" t="s">
        <v>1013</v>
      </c>
      <c r="B75" s="131"/>
      <c r="C75" s="131">
        <v>124</v>
      </c>
      <c r="D75" s="131">
        <v>124</v>
      </c>
      <c r="E75" s="142"/>
      <c r="F75" s="142"/>
      <c r="G75" s="142">
        <v>6.89</v>
      </c>
      <c r="H75" s="142">
        <v>6.89</v>
      </c>
      <c r="I75" s="142">
        <v>3.44</v>
      </c>
      <c r="J75" s="142">
        <v>3.44</v>
      </c>
      <c r="K75" s="35"/>
      <c r="L75" s="143"/>
      <c r="M75" s="143"/>
      <c r="N75" s="143"/>
      <c r="O75" s="144"/>
      <c r="P75" s="144"/>
      <c r="Q75" s="144"/>
      <c r="R75" s="144"/>
    </row>
    <row r="76" spans="1:18" x14ac:dyDescent="0.5">
      <c r="A76" s="47" t="s">
        <v>1012</v>
      </c>
      <c r="B76" s="131">
        <v>54</v>
      </c>
      <c r="C76" s="131"/>
      <c r="D76" s="131">
        <v>54</v>
      </c>
      <c r="E76" s="142">
        <v>3</v>
      </c>
      <c r="F76" s="142">
        <v>3</v>
      </c>
      <c r="G76" s="142"/>
      <c r="H76" s="142"/>
      <c r="I76" s="142">
        <v>1.5</v>
      </c>
      <c r="J76" s="142">
        <v>1.5</v>
      </c>
      <c r="K76" s="35"/>
      <c r="L76" s="143"/>
      <c r="M76" s="143"/>
      <c r="N76" s="143"/>
      <c r="O76" s="144"/>
      <c r="P76" s="144"/>
      <c r="Q76" s="144"/>
      <c r="R76" s="144"/>
    </row>
    <row r="77" spans="1:18" x14ac:dyDescent="0.5">
      <c r="A77" s="47" t="s">
        <v>1011</v>
      </c>
      <c r="B77" s="131">
        <v>21</v>
      </c>
      <c r="C77" s="131"/>
      <c r="D77" s="131">
        <v>21</v>
      </c>
      <c r="E77" s="142">
        <v>1.17</v>
      </c>
      <c r="F77" s="142">
        <v>1.17</v>
      </c>
      <c r="G77" s="142"/>
      <c r="H77" s="142"/>
      <c r="I77" s="142">
        <v>0.57999999999999996</v>
      </c>
      <c r="J77" s="142">
        <v>0.57999999999999996</v>
      </c>
      <c r="K77" s="35"/>
      <c r="L77" s="143"/>
      <c r="M77" s="143"/>
      <c r="N77" s="143"/>
      <c r="O77" s="144"/>
      <c r="P77" s="144"/>
      <c r="Q77" s="144"/>
      <c r="R77" s="144"/>
    </row>
    <row r="78" spans="1:18" x14ac:dyDescent="0.5">
      <c r="A78" s="47" t="s">
        <v>1010</v>
      </c>
      <c r="B78" s="131">
        <v>60</v>
      </c>
      <c r="C78" s="131"/>
      <c r="D78" s="131">
        <v>60</v>
      </c>
      <c r="E78" s="142">
        <v>3.33</v>
      </c>
      <c r="F78" s="142">
        <v>3.33</v>
      </c>
      <c r="G78" s="142"/>
      <c r="H78" s="142"/>
      <c r="I78" s="142">
        <v>1.67</v>
      </c>
      <c r="J78" s="142">
        <v>1.67</v>
      </c>
      <c r="K78" s="35"/>
      <c r="L78" s="143"/>
      <c r="M78" s="143"/>
      <c r="N78" s="143"/>
      <c r="O78" s="144"/>
      <c r="P78" s="144"/>
      <c r="Q78" s="144"/>
      <c r="R78" s="144"/>
    </row>
    <row r="79" spans="1:18" x14ac:dyDescent="0.5">
      <c r="A79" s="47" t="s">
        <v>1009</v>
      </c>
      <c r="B79" s="131">
        <v>39</v>
      </c>
      <c r="C79" s="131"/>
      <c r="D79" s="131">
        <v>39</v>
      </c>
      <c r="E79" s="142">
        <v>2.17</v>
      </c>
      <c r="F79" s="142">
        <v>2.17</v>
      </c>
      <c r="G79" s="142"/>
      <c r="H79" s="142"/>
      <c r="I79" s="142">
        <v>1.08</v>
      </c>
      <c r="J79" s="142">
        <v>1.08</v>
      </c>
      <c r="K79" s="35"/>
      <c r="L79" s="143"/>
      <c r="M79" s="143"/>
      <c r="N79" s="143"/>
      <c r="O79" s="144"/>
      <c r="P79" s="144"/>
      <c r="Q79" s="144"/>
      <c r="R79" s="144"/>
    </row>
    <row r="80" spans="1:18" x14ac:dyDescent="0.5">
      <c r="A80" s="47" t="s">
        <v>1008</v>
      </c>
      <c r="B80" s="131">
        <v>60</v>
      </c>
      <c r="C80" s="131"/>
      <c r="D80" s="131">
        <v>60</v>
      </c>
      <c r="E80" s="142">
        <v>3.33</v>
      </c>
      <c r="F80" s="142">
        <v>3.33</v>
      </c>
      <c r="G80" s="142"/>
      <c r="H80" s="142"/>
      <c r="I80" s="142">
        <v>1.67</v>
      </c>
      <c r="J80" s="142">
        <v>1.67</v>
      </c>
      <c r="K80" s="35"/>
      <c r="L80" s="143"/>
      <c r="M80" s="143"/>
      <c r="N80" s="143"/>
      <c r="O80" s="144"/>
      <c r="P80" s="144"/>
      <c r="Q80" s="144"/>
      <c r="R80" s="144"/>
    </row>
    <row r="81" spans="1:18" x14ac:dyDescent="0.5">
      <c r="A81" s="47" t="s">
        <v>1007</v>
      </c>
      <c r="B81" s="131"/>
      <c r="C81" s="131">
        <v>114</v>
      </c>
      <c r="D81" s="131">
        <v>114</v>
      </c>
      <c r="E81" s="142"/>
      <c r="F81" s="142"/>
      <c r="G81" s="142">
        <v>6.33</v>
      </c>
      <c r="H81" s="142">
        <v>6.33</v>
      </c>
      <c r="I81" s="142">
        <v>3.17</v>
      </c>
      <c r="J81" s="142">
        <v>3.17</v>
      </c>
      <c r="K81" s="35"/>
      <c r="L81" s="143"/>
      <c r="M81" s="143"/>
      <c r="N81" s="143"/>
      <c r="O81" s="144"/>
      <c r="P81" s="144"/>
      <c r="Q81" s="144"/>
      <c r="R81" s="144"/>
    </row>
    <row r="82" spans="1:18" x14ac:dyDescent="0.5">
      <c r="A82" s="47" t="s">
        <v>1006</v>
      </c>
      <c r="B82" s="131"/>
      <c r="C82" s="131">
        <v>102</v>
      </c>
      <c r="D82" s="131">
        <v>102</v>
      </c>
      <c r="E82" s="142"/>
      <c r="F82" s="142"/>
      <c r="G82" s="142">
        <v>5.67</v>
      </c>
      <c r="H82" s="142">
        <v>5.67</v>
      </c>
      <c r="I82" s="142">
        <v>2.83</v>
      </c>
      <c r="J82" s="142">
        <v>2.83</v>
      </c>
      <c r="K82" s="35"/>
      <c r="L82" s="143"/>
      <c r="M82" s="143"/>
      <c r="N82" s="143"/>
      <c r="O82" s="144"/>
      <c r="P82" s="144"/>
      <c r="Q82" s="144"/>
      <c r="R82" s="144"/>
    </row>
    <row r="83" spans="1:18" x14ac:dyDescent="0.5">
      <c r="A83" s="47" t="s">
        <v>1005</v>
      </c>
      <c r="B83" s="131">
        <v>63</v>
      </c>
      <c r="C83" s="131"/>
      <c r="D83" s="131">
        <v>63</v>
      </c>
      <c r="E83" s="142">
        <v>3.5</v>
      </c>
      <c r="F83" s="142">
        <v>3.5</v>
      </c>
      <c r="G83" s="142"/>
      <c r="H83" s="142"/>
      <c r="I83" s="142">
        <v>1.75</v>
      </c>
      <c r="J83" s="142">
        <v>1.75</v>
      </c>
      <c r="K83" s="35"/>
      <c r="L83" s="143"/>
      <c r="M83" s="143"/>
      <c r="N83" s="143"/>
      <c r="O83" s="144"/>
      <c r="P83" s="144"/>
      <c r="Q83" s="144"/>
      <c r="R83" s="144"/>
    </row>
    <row r="84" spans="1:18" x14ac:dyDescent="0.5">
      <c r="A84" s="47" t="s">
        <v>1004</v>
      </c>
      <c r="B84" s="131"/>
      <c r="C84" s="131">
        <v>18</v>
      </c>
      <c r="D84" s="131">
        <v>18</v>
      </c>
      <c r="E84" s="142"/>
      <c r="F84" s="142"/>
      <c r="G84" s="142">
        <v>1</v>
      </c>
      <c r="H84" s="142">
        <v>1</v>
      </c>
      <c r="I84" s="142">
        <v>0.5</v>
      </c>
      <c r="J84" s="142">
        <v>0.5</v>
      </c>
      <c r="K84" s="35"/>
      <c r="L84" s="143"/>
      <c r="M84" s="143"/>
      <c r="N84" s="143"/>
      <c r="O84" s="144"/>
      <c r="P84" s="144"/>
      <c r="Q84" s="144"/>
      <c r="R84" s="144"/>
    </row>
    <row r="85" spans="1:18" x14ac:dyDescent="0.5">
      <c r="A85" s="47" t="s">
        <v>1003</v>
      </c>
      <c r="B85" s="131"/>
      <c r="C85" s="131">
        <v>24</v>
      </c>
      <c r="D85" s="131">
        <v>24</v>
      </c>
      <c r="E85" s="142"/>
      <c r="F85" s="142"/>
      <c r="G85" s="142">
        <v>1.33</v>
      </c>
      <c r="H85" s="142">
        <v>1.33</v>
      </c>
      <c r="I85" s="142">
        <v>0.67</v>
      </c>
      <c r="J85" s="142">
        <v>0.67</v>
      </c>
      <c r="K85" s="35"/>
      <c r="L85" s="143"/>
      <c r="M85" s="143"/>
      <c r="N85" s="143"/>
      <c r="O85" s="144"/>
      <c r="P85" s="144"/>
      <c r="Q85" s="144"/>
      <c r="R85" s="144"/>
    </row>
    <row r="86" spans="1:18" x14ac:dyDescent="0.5">
      <c r="A86" s="47" t="s">
        <v>1002</v>
      </c>
      <c r="B86" s="131"/>
      <c r="C86" s="131">
        <v>58</v>
      </c>
      <c r="D86" s="131">
        <v>58</v>
      </c>
      <c r="E86" s="142"/>
      <c r="F86" s="142"/>
      <c r="G86" s="142">
        <v>3.22</v>
      </c>
      <c r="H86" s="142">
        <v>3.22</v>
      </c>
      <c r="I86" s="142">
        <v>1.61</v>
      </c>
      <c r="J86" s="142">
        <v>1.61</v>
      </c>
      <c r="K86" s="35"/>
      <c r="L86" s="143"/>
      <c r="M86" s="143"/>
      <c r="N86" s="143"/>
      <c r="O86" s="144"/>
      <c r="P86" s="144"/>
      <c r="Q86" s="144"/>
      <c r="R86" s="144"/>
    </row>
    <row r="87" spans="1:18" x14ac:dyDescent="0.5">
      <c r="A87" s="47" t="s">
        <v>1001</v>
      </c>
      <c r="B87" s="131"/>
      <c r="C87" s="131">
        <v>15</v>
      </c>
      <c r="D87" s="131">
        <v>15</v>
      </c>
      <c r="E87" s="142"/>
      <c r="F87" s="142"/>
      <c r="G87" s="142">
        <v>0.83</v>
      </c>
      <c r="H87" s="142">
        <v>0.83</v>
      </c>
      <c r="I87" s="142">
        <v>0.42</v>
      </c>
      <c r="J87" s="142">
        <v>0.42</v>
      </c>
      <c r="K87" s="35"/>
      <c r="L87" s="143"/>
      <c r="M87" s="143"/>
      <c r="N87" s="143"/>
      <c r="O87" s="144"/>
      <c r="P87" s="144"/>
      <c r="Q87" s="144"/>
      <c r="R87" s="144"/>
    </row>
    <row r="88" spans="1:18" x14ac:dyDescent="0.5">
      <c r="A88" s="47" t="s">
        <v>1000</v>
      </c>
      <c r="B88" s="131">
        <v>150</v>
      </c>
      <c r="C88" s="131"/>
      <c r="D88" s="131">
        <v>150</v>
      </c>
      <c r="E88" s="142">
        <v>8.33</v>
      </c>
      <c r="F88" s="142">
        <v>8.33</v>
      </c>
      <c r="G88" s="142"/>
      <c r="H88" s="142"/>
      <c r="I88" s="142">
        <v>4.17</v>
      </c>
      <c r="J88" s="142">
        <v>4.17</v>
      </c>
      <c r="K88" s="35"/>
      <c r="L88" s="143"/>
      <c r="M88" s="143"/>
      <c r="N88" s="143"/>
      <c r="O88" s="144"/>
      <c r="P88" s="144"/>
      <c r="Q88" s="144"/>
      <c r="R88" s="144"/>
    </row>
    <row r="89" spans="1:18" x14ac:dyDescent="0.5">
      <c r="A89" s="47" t="s">
        <v>999</v>
      </c>
      <c r="B89" s="131">
        <v>63</v>
      </c>
      <c r="C89" s="131">
        <v>378</v>
      </c>
      <c r="D89" s="131">
        <v>441</v>
      </c>
      <c r="E89" s="142">
        <v>3.5</v>
      </c>
      <c r="F89" s="142">
        <v>3.5</v>
      </c>
      <c r="G89" s="142">
        <v>21</v>
      </c>
      <c r="H89" s="142">
        <v>21</v>
      </c>
      <c r="I89" s="142">
        <v>12.25</v>
      </c>
      <c r="J89" s="142">
        <v>12.25</v>
      </c>
      <c r="K89" s="35"/>
      <c r="L89" s="143"/>
      <c r="M89" s="143"/>
      <c r="N89" s="143"/>
      <c r="O89" s="144"/>
      <c r="P89" s="144"/>
      <c r="Q89" s="144"/>
      <c r="R89" s="144"/>
    </row>
    <row r="90" spans="1:18" x14ac:dyDescent="0.5">
      <c r="A90" s="64" t="s">
        <v>906</v>
      </c>
      <c r="B90" s="132">
        <v>2101</v>
      </c>
      <c r="C90" s="132">
        <v>1004</v>
      </c>
      <c r="D90" s="132">
        <v>3105</v>
      </c>
      <c r="E90" s="139">
        <v>116.72</v>
      </c>
      <c r="F90" s="139">
        <v>116.72</v>
      </c>
      <c r="G90" s="139">
        <v>55.79</v>
      </c>
      <c r="H90" s="139">
        <v>55.79</v>
      </c>
      <c r="I90" s="139">
        <v>86.23</v>
      </c>
      <c r="J90" s="139">
        <v>86.23</v>
      </c>
      <c r="K90" s="52"/>
      <c r="L90" s="140"/>
      <c r="M90" s="140"/>
      <c r="N90" s="140"/>
      <c r="O90" s="141"/>
      <c r="P90" s="141"/>
      <c r="Q90" s="141"/>
      <c r="R90" s="141"/>
    </row>
    <row r="91" spans="1:18" x14ac:dyDescent="0.5">
      <c r="A91" s="47" t="s">
        <v>998</v>
      </c>
      <c r="B91" s="131">
        <v>177</v>
      </c>
      <c r="C91" s="131"/>
      <c r="D91" s="131">
        <v>177</v>
      </c>
      <c r="E91" s="142">
        <v>9.83</v>
      </c>
      <c r="F91" s="142">
        <v>9.83</v>
      </c>
      <c r="G91" s="142"/>
      <c r="H91" s="142"/>
      <c r="I91" s="142">
        <v>4.92</v>
      </c>
      <c r="J91" s="142">
        <v>4.92</v>
      </c>
      <c r="K91" s="35"/>
      <c r="L91" s="143"/>
      <c r="M91" s="143"/>
      <c r="N91" s="143"/>
      <c r="O91" s="144"/>
      <c r="P91" s="144"/>
      <c r="Q91" s="144"/>
      <c r="R91" s="144"/>
    </row>
    <row r="92" spans="1:18" x14ac:dyDescent="0.5">
      <c r="A92" s="47" t="s">
        <v>997</v>
      </c>
      <c r="B92" s="131">
        <v>204</v>
      </c>
      <c r="C92" s="131">
        <v>111</v>
      </c>
      <c r="D92" s="131">
        <v>315</v>
      </c>
      <c r="E92" s="142">
        <v>11.33</v>
      </c>
      <c r="F92" s="142">
        <v>11.33</v>
      </c>
      <c r="G92" s="142">
        <v>6.17</v>
      </c>
      <c r="H92" s="142">
        <v>6.17</v>
      </c>
      <c r="I92" s="142">
        <v>8.75</v>
      </c>
      <c r="J92" s="142">
        <v>8.75</v>
      </c>
      <c r="K92" s="35"/>
      <c r="L92" s="143"/>
      <c r="M92" s="143"/>
      <c r="N92" s="143"/>
      <c r="O92" s="144"/>
      <c r="P92" s="144"/>
      <c r="Q92" s="144"/>
      <c r="R92" s="144"/>
    </row>
    <row r="93" spans="1:18" x14ac:dyDescent="0.5">
      <c r="A93" s="47" t="s">
        <v>996</v>
      </c>
      <c r="B93" s="131">
        <v>177</v>
      </c>
      <c r="C93" s="131"/>
      <c r="D93" s="131">
        <v>177</v>
      </c>
      <c r="E93" s="142">
        <v>9.83</v>
      </c>
      <c r="F93" s="142">
        <v>9.83</v>
      </c>
      <c r="G93" s="142"/>
      <c r="H93" s="142"/>
      <c r="I93" s="142">
        <v>4.92</v>
      </c>
      <c r="J93" s="142">
        <v>4.92</v>
      </c>
      <c r="K93" s="35"/>
      <c r="L93" s="143"/>
      <c r="M93" s="143"/>
      <c r="N93" s="143"/>
      <c r="O93" s="144"/>
      <c r="P93" s="144"/>
      <c r="Q93" s="144"/>
      <c r="R93" s="144"/>
    </row>
    <row r="94" spans="1:18" x14ac:dyDescent="0.5">
      <c r="A94" s="47" t="s">
        <v>995</v>
      </c>
      <c r="B94" s="131"/>
      <c r="C94" s="131">
        <v>57</v>
      </c>
      <c r="D94" s="131">
        <v>57</v>
      </c>
      <c r="E94" s="142"/>
      <c r="F94" s="142"/>
      <c r="G94" s="142">
        <v>3.17</v>
      </c>
      <c r="H94" s="142">
        <v>3.17</v>
      </c>
      <c r="I94" s="142">
        <v>1.58</v>
      </c>
      <c r="J94" s="142">
        <v>1.58</v>
      </c>
      <c r="K94" s="35"/>
      <c r="L94" s="143"/>
      <c r="M94" s="143"/>
      <c r="N94" s="143"/>
      <c r="O94" s="144"/>
      <c r="P94" s="144"/>
      <c r="Q94" s="144"/>
      <c r="R94" s="144"/>
    </row>
    <row r="95" spans="1:18" x14ac:dyDescent="0.5">
      <c r="A95" s="47" t="s">
        <v>994</v>
      </c>
      <c r="B95" s="131"/>
      <c r="C95" s="131">
        <v>162</v>
      </c>
      <c r="D95" s="131">
        <v>162</v>
      </c>
      <c r="E95" s="142"/>
      <c r="F95" s="142"/>
      <c r="G95" s="142">
        <v>9</v>
      </c>
      <c r="H95" s="142">
        <v>9</v>
      </c>
      <c r="I95" s="142">
        <v>4.5</v>
      </c>
      <c r="J95" s="142">
        <v>4.5</v>
      </c>
      <c r="K95" s="35"/>
      <c r="L95" s="143"/>
      <c r="M95" s="143"/>
      <c r="N95" s="143"/>
      <c r="O95" s="144"/>
      <c r="P95" s="144"/>
      <c r="Q95" s="144"/>
      <c r="R95" s="144"/>
    </row>
    <row r="96" spans="1:18" x14ac:dyDescent="0.5">
      <c r="A96" s="47" t="s">
        <v>993</v>
      </c>
      <c r="B96" s="131">
        <v>99</v>
      </c>
      <c r="C96" s="131">
        <v>21</v>
      </c>
      <c r="D96" s="131">
        <v>120</v>
      </c>
      <c r="E96" s="142">
        <v>5.5</v>
      </c>
      <c r="F96" s="142">
        <v>5.5</v>
      </c>
      <c r="G96" s="142">
        <v>1.17</v>
      </c>
      <c r="H96" s="142">
        <v>1.17</v>
      </c>
      <c r="I96" s="142">
        <v>3.33</v>
      </c>
      <c r="J96" s="142">
        <v>3.33</v>
      </c>
      <c r="K96" s="35"/>
      <c r="L96" s="143"/>
      <c r="M96" s="143"/>
      <c r="N96" s="143"/>
      <c r="O96" s="144"/>
      <c r="P96" s="144"/>
      <c r="Q96" s="144"/>
      <c r="R96" s="144"/>
    </row>
    <row r="97" spans="1:18" x14ac:dyDescent="0.5">
      <c r="A97" s="47" t="s">
        <v>992</v>
      </c>
      <c r="B97" s="131">
        <v>96</v>
      </c>
      <c r="C97" s="131"/>
      <c r="D97" s="131">
        <v>96</v>
      </c>
      <c r="E97" s="142">
        <v>5.33</v>
      </c>
      <c r="F97" s="142">
        <v>5.33</v>
      </c>
      <c r="G97" s="142"/>
      <c r="H97" s="142"/>
      <c r="I97" s="142">
        <v>2.67</v>
      </c>
      <c r="J97" s="142">
        <v>2.67</v>
      </c>
      <c r="K97" s="35"/>
      <c r="L97" s="143"/>
      <c r="M97" s="143"/>
      <c r="N97" s="143"/>
      <c r="O97" s="144"/>
      <c r="P97" s="144"/>
      <c r="Q97" s="144"/>
      <c r="R97" s="144"/>
    </row>
    <row r="98" spans="1:18" x14ac:dyDescent="0.5">
      <c r="A98" s="47" t="s">
        <v>991</v>
      </c>
      <c r="B98" s="131">
        <v>168</v>
      </c>
      <c r="C98" s="131"/>
      <c r="D98" s="131">
        <v>168</v>
      </c>
      <c r="E98" s="142">
        <v>9.33</v>
      </c>
      <c r="F98" s="142">
        <v>9.33</v>
      </c>
      <c r="G98" s="142"/>
      <c r="H98" s="142"/>
      <c r="I98" s="142">
        <v>4.67</v>
      </c>
      <c r="J98" s="142">
        <v>4.67</v>
      </c>
      <c r="K98" s="35"/>
      <c r="L98" s="143"/>
      <c r="M98" s="143"/>
      <c r="N98" s="143"/>
      <c r="O98" s="144"/>
      <c r="P98" s="144"/>
      <c r="Q98" s="144"/>
      <c r="R98" s="144"/>
    </row>
    <row r="99" spans="1:18" x14ac:dyDescent="0.5">
      <c r="A99" s="47" t="s">
        <v>990</v>
      </c>
      <c r="B99" s="131"/>
      <c r="C99" s="131">
        <v>160</v>
      </c>
      <c r="D99" s="131">
        <v>160</v>
      </c>
      <c r="E99" s="142"/>
      <c r="F99" s="142"/>
      <c r="G99" s="142">
        <v>8.89</v>
      </c>
      <c r="H99" s="142">
        <v>8.89</v>
      </c>
      <c r="I99" s="142">
        <v>4.4400000000000004</v>
      </c>
      <c r="J99" s="142">
        <v>4.4400000000000004</v>
      </c>
      <c r="K99" s="35"/>
      <c r="L99" s="143"/>
      <c r="M99" s="143"/>
      <c r="N99" s="143"/>
      <c r="O99" s="144"/>
      <c r="P99" s="144"/>
      <c r="Q99" s="144"/>
      <c r="R99" s="144"/>
    </row>
    <row r="100" spans="1:18" x14ac:dyDescent="0.5">
      <c r="A100" s="47" t="s">
        <v>989</v>
      </c>
      <c r="B100" s="131"/>
      <c r="C100" s="131">
        <v>120</v>
      </c>
      <c r="D100" s="131">
        <v>120</v>
      </c>
      <c r="E100" s="142"/>
      <c r="F100" s="142"/>
      <c r="G100" s="142">
        <v>6.67</v>
      </c>
      <c r="H100" s="142">
        <v>6.67</v>
      </c>
      <c r="I100" s="142">
        <v>3.33</v>
      </c>
      <c r="J100" s="142">
        <v>3.33</v>
      </c>
      <c r="K100" s="35"/>
      <c r="L100" s="143"/>
      <c r="M100" s="143"/>
      <c r="N100" s="143"/>
      <c r="O100" s="144"/>
      <c r="P100" s="144"/>
      <c r="Q100" s="144"/>
      <c r="R100" s="144"/>
    </row>
    <row r="101" spans="1:18" x14ac:dyDescent="0.5">
      <c r="A101" s="47" t="s">
        <v>988</v>
      </c>
      <c r="B101" s="131">
        <v>96</v>
      </c>
      <c r="C101" s="131"/>
      <c r="D101" s="131">
        <v>96</v>
      </c>
      <c r="E101" s="142">
        <v>5.33</v>
      </c>
      <c r="F101" s="142">
        <v>5.33</v>
      </c>
      <c r="G101" s="142"/>
      <c r="H101" s="142"/>
      <c r="I101" s="142">
        <v>2.67</v>
      </c>
      <c r="J101" s="142">
        <v>2.67</v>
      </c>
      <c r="K101" s="35"/>
      <c r="L101" s="143"/>
      <c r="M101" s="143"/>
      <c r="N101" s="143"/>
      <c r="O101" s="144"/>
      <c r="P101" s="144"/>
      <c r="Q101" s="144"/>
      <c r="R101" s="144"/>
    </row>
    <row r="102" spans="1:18" x14ac:dyDescent="0.5">
      <c r="A102" s="47" t="s">
        <v>987</v>
      </c>
      <c r="B102" s="131"/>
      <c r="C102" s="131">
        <v>48</v>
      </c>
      <c r="D102" s="131">
        <v>48</v>
      </c>
      <c r="E102" s="142"/>
      <c r="F102" s="142"/>
      <c r="G102" s="142">
        <v>2.67</v>
      </c>
      <c r="H102" s="142">
        <v>2.67</v>
      </c>
      <c r="I102" s="142">
        <v>1.33</v>
      </c>
      <c r="J102" s="142">
        <v>1.33</v>
      </c>
      <c r="K102" s="35"/>
      <c r="L102" s="143"/>
      <c r="M102" s="143"/>
      <c r="N102" s="143"/>
      <c r="O102" s="144"/>
      <c r="P102" s="144"/>
      <c r="Q102" s="144"/>
      <c r="R102" s="144"/>
    </row>
    <row r="103" spans="1:18" x14ac:dyDescent="0.5">
      <c r="A103" s="47" t="s">
        <v>956</v>
      </c>
      <c r="B103" s="131"/>
      <c r="C103" s="131">
        <v>40</v>
      </c>
      <c r="D103" s="131">
        <v>40</v>
      </c>
      <c r="E103" s="142"/>
      <c r="F103" s="142"/>
      <c r="G103" s="142">
        <v>2.2200000000000002</v>
      </c>
      <c r="H103" s="142">
        <v>2.2200000000000002</v>
      </c>
      <c r="I103" s="142">
        <v>1.1100000000000001</v>
      </c>
      <c r="J103" s="142">
        <v>1.1100000000000001</v>
      </c>
      <c r="K103" s="35"/>
      <c r="L103" s="143"/>
      <c r="M103" s="143"/>
      <c r="N103" s="143"/>
      <c r="O103" s="144"/>
      <c r="P103" s="144"/>
      <c r="Q103" s="144"/>
      <c r="R103" s="144"/>
    </row>
    <row r="104" spans="1:18" x14ac:dyDescent="0.5">
      <c r="A104" s="47" t="s">
        <v>986</v>
      </c>
      <c r="B104" s="131">
        <v>3</v>
      </c>
      <c r="C104" s="131"/>
      <c r="D104" s="131">
        <v>3</v>
      </c>
      <c r="E104" s="142">
        <v>0.17</v>
      </c>
      <c r="F104" s="142">
        <v>0.17</v>
      </c>
      <c r="G104" s="142"/>
      <c r="H104" s="142"/>
      <c r="I104" s="142">
        <v>0.08</v>
      </c>
      <c r="J104" s="142">
        <v>0.08</v>
      </c>
      <c r="K104" s="35"/>
      <c r="L104" s="143"/>
      <c r="M104" s="143"/>
      <c r="N104" s="143"/>
      <c r="O104" s="144"/>
      <c r="P104" s="144"/>
      <c r="Q104" s="144"/>
      <c r="R104" s="144"/>
    </row>
    <row r="105" spans="1:18" x14ac:dyDescent="0.5">
      <c r="A105" s="47" t="s">
        <v>985</v>
      </c>
      <c r="B105" s="131">
        <v>12</v>
      </c>
      <c r="C105" s="131"/>
      <c r="D105" s="131">
        <v>12</v>
      </c>
      <c r="E105" s="142">
        <v>0.67</v>
      </c>
      <c r="F105" s="142">
        <v>0.67</v>
      </c>
      <c r="G105" s="142"/>
      <c r="H105" s="142"/>
      <c r="I105" s="142">
        <v>0.33</v>
      </c>
      <c r="J105" s="142">
        <v>0.33</v>
      </c>
      <c r="K105" s="35"/>
      <c r="L105" s="143"/>
      <c r="M105" s="143"/>
      <c r="N105" s="143"/>
      <c r="O105" s="144"/>
      <c r="P105" s="144"/>
      <c r="Q105" s="144"/>
      <c r="R105" s="144"/>
    </row>
    <row r="106" spans="1:18" x14ac:dyDescent="0.5">
      <c r="A106" s="47" t="s">
        <v>984</v>
      </c>
      <c r="B106" s="131">
        <v>6</v>
      </c>
      <c r="C106" s="131"/>
      <c r="D106" s="131">
        <v>6</v>
      </c>
      <c r="E106" s="142">
        <v>0.33</v>
      </c>
      <c r="F106" s="142">
        <v>0.33</v>
      </c>
      <c r="G106" s="142"/>
      <c r="H106" s="142"/>
      <c r="I106" s="142">
        <v>0.17</v>
      </c>
      <c r="J106" s="142">
        <v>0.17</v>
      </c>
      <c r="K106" s="35"/>
      <c r="L106" s="143"/>
      <c r="M106" s="143"/>
      <c r="N106" s="143"/>
      <c r="O106" s="144"/>
      <c r="P106" s="144"/>
      <c r="Q106" s="144"/>
      <c r="R106" s="144"/>
    </row>
    <row r="107" spans="1:18" x14ac:dyDescent="0.5">
      <c r="A107" s="47" t="s">
        <v>983</v>
      </c>
      <c r="B107" s="131"/>
      <c r="C107" s="131">
        <v>6</v>
      </c>
      <c r="D107" s="131">
        <v>6</v>
      </c>
      <c r="E107" s="142"/>
      <c r="F107" s="142"/>
      <c r="G107" s="142">
        <v>0.33</v>
      </c>
      <c r="H107" s="142">
        <v>0.33</v>
      </c>
      <c r="I107" s="142">
        <v>0.17</v>
      </c>
      <c r="J107" s="142">
        <v>0.17</v>
      </c>
      <c r="K107" s="35"/>
      <c r="L107" s="143"/>
      <c r="M107" s="143"/>
      <c r="N107" s="143"/>
      <c r="O107" s="144"/>
      <c r="P107" s="144"/>
      <c r="Q107" s="144"/>
      <c r="R107" s="144"/>
    </row>
    <row r="108" spans="1:18" x14ac:dyDescent="0.5">
      <c r="A108" s="47" t="s">
        <v>982</v>
      </c>
      <c r="B108" s="131">
        <v>12</v>
      </c>
      <c r="C108" s="131"/>
      <c r="D108" s="131">
        <v>12</v>
      </c>
      <c r="E108" s="142">
        <v>0.67</v>
      </c>
      <c r="F108" s="142">
        <v>0.67</v>
      </c>
      <c r="G108" s="142"/>
      <c r="H108" s="142"/>
      <c r="I108" s="142">
        <v>0.33</v>
      </c>
      <c r="J108" s="142">
        <v>0.33</v>
      </c>
      <c r="K108" s="35"/>
      <c r="L108" s="143"/>
      <c r="M108" s="143"/>
      <c r="N108" s="143"/>
      <c r="O108" s="144"/>
      <c r="P108" s="144"/>
      <c r="Q108" s="144"/>
      <c r="R108" s="144"/>
    </row>
    <row r="109" spans="1:18" x14ac:dyDescent="0.5">
      <c r="A109" s="47" t="s">
        <v>981</v>
      </c>
      <c r="B109" s="131">
        <v>9</v>
      </c>
      <c r="C109" s="131">
        <v>3</v>
      </c>
      <c r="D109" s="131">
        <v>12</v>
      </c>
      <c r="E109" s="142">
        <v>0.5</v>
      </c>
      <c r="F109" s="142">
        <v>0.5</v>
      </c>
      <c r="G109" s="142">
        <v>0.17</v>
      </c>
      <c r="H109" s="142">
        <v>0.17</v>
      </c>
      <c r="I109" s="142">
        <v>0.33</v>
      </c>
      <c r="J109" s="142">
        <v>0.33</v>
      </c>
      <c r="K109" s="35"/>
      <c r="L109" s="143"/>
      <c r="M109" s="143"/>
      <c r="N109" s="143"/>
      <c r="O109" s="144"/>
      <c r="P109" s="144"/>
      <c r="Q109" s="144"/>
      <c r="R109" s="144"/>
    </row>
    <row r="110" spans="1:18" x14ac:dyDescent="0.5">
      <c r="A110" s="47" t="s">
        <v>980</v>
      </c>
      <c r="B110" s="131">
        <v>34</v>
      </c>
      <c r="C110" s="131">
        <v>2</v>
      </c>
      <c r="D110" s="131">
        <v>36</v>
      </c>
      <c r="E110" s="142">
        <v>1.89</v>
      </c>
      <c r="F110" s="142">
        <v>1.89</v>
      </c>
      <c r="G110" s="142">
        <v>0.11</v>
      </c>
      <c r="H110" s="142">
        <v>0.11</v>
      </c>
      <c r="I110" s="142">
        <v>1</v>
      </c>
      <c r="J110" s="142">
        <v>1</v>
      </c>
      <c r="K110" s="35"/>
      <c r="L110" s="143"/>
      <c r="M110" s="143"/>
      <c r="N110" s="143"/>
      <c r="O110" s="144"/>
      <c r="P110" s="144"/>
      <c r="Q110" s="144"/>
      <c r="R110" s="144"/>
    </row>
    <row r="111" spans="1:18" x14ac:dyDescent="0.5">
      <c r="A111" s="47" t="s">
        <v>979</v>
      </c>
      <c r="B111" s="131"/>
      <c r="C111" s="131">
        <v>3</v>
      </c>
      <c r="D111" s="131">
        <v>3</v>
      </c>
      <c r="E111" s="142"/>
      <c r="F111" s="142"/>
      <c r="G111" s="142">
        <v>0.17</v>
      </c>
      <c r="H111" s="142">
        <v>0.17</v>
      </c>
      <c r="I111" s="142">
        <v>0.08</v>
      </c>
      <c r="J111" s="142">
        <v>0.08</v>
      </c>
      <c r="K111" s="35"/>
      <c r="L111" s="143"/>
      <c r="M111" s="143"/>
      <c r="N111" s="143"/>
      <c r="O111" s="144"/>
      <c r="P111" s="144"/>
      <c r="Q111" s="144"/>
      <c r="R111" s="144"/>
    </row>
    <row r="112" spans="1:18" x14ac:dyDescent="0.5">
      <c r="A112" s="47" t="s">
        <v>978</v>
      </c>
      <c r="B112" s="131">
        <v>18</v>
      </c>
      <c r="C112" s="131">
        <v>6</v>
      </c>
      <c r="D112" s="131">
        <v>24</v>
      </c>
      <c r="E112" s="142">
        <v>1</v>
      </c>
      <c r="F112" s="142">
        <v>1</v>
      </c>
      <c r="G112" s="142">
        <v>0.33</v>
      </c>
      <c r="H112" s="142">
        <v>0.33</v>
      </c>
      <c r="I112" s="142">
        <v>0.67</v>
      </c>
      <c r="J112" s="142">
        <v>0.67</v>
      </c>
      <c r="K112" s="35"/>
      <c r="L112" s="143"/>
      <c r="M112" s="143"/>
      <c r="N112" s="143"/>
      <c r="O112" s="144"/>
      <c r="P112" s="144"/>
      <c r="Q112" s="144"/>
      <c r="R112" s="144"/>
    </row>
    <row r="113" spans="1:18" x14ac:dyDescent="0.5">
      <c r="A113" s="47" t="s">
        <v>977</v>
      </c>
      <c r="B113" s="131">
        <v>111</v>
      </c>
      <c r="C113" s="131">
        <v>6</v>
      </c>
      <c r="D113" s="131">
        <v>117</v>
      </c>
      <c r="E113" s="142">
        <v>6.17</v>
      </c>
      <c r="F113" s="142">
        <v>6.17</v>
      </c>
      <c r="G113" s="142">
        <v>0.33</v>
      </c>
      <c r="H113" s="142">
        <v>0.33</v>
      </c>
      <c r="I113" s="142">
        <v>3.25</v>
      </c>
      <c r="J113" s="142">
        <v>3.25</v>
      </c>
      <c r="K113" s="35"/>
      <c r="L113" s="143"/>
      <c r="M113" s="143"/>
      <c r="N113" s="143"/>
      <c r="O113" s="144"/>
      <c r="P113" s="144"/>
      <c r="Q113" s="144"/>
      <c r="R113" s="144"/>
    </row>
    <row r="114" spans="1:18" x14ac:dyDescent="0.5">
      <c r="A114" s="47" t="s">
        <v>976</v>
      </c>
      <c r="B114" s="131">
        <v>9</v>
      </c>
      <c r="C114" s="131"/>
      <c r="D114" s="131">
        <v>9</v>
      </c>
      <c r="E114" s="142">
        <v>0.5</v>
      </c>
      <c r="F114" s="142">
        <v>0.5</v>
      </c>
      <c r="G114" s="142"/>
      <c r="H114" s="142"/>
      <c r="I114" s="142">
        <v>0.25</v>
      </c>
      <c r="J114" s="142">
        <v>0.25</v>
      </c>
      <c r="K114" s="35"/>
      <c r="L114" s="143"/>
      <c r="M114" s="143"/>
      <c r="N114" s="143"/>
      <c r="O114" s="144"/>
      <c r="P114" s="144"/>
      <c r="Q114" s="144"/>
      <c r="R114" s="144"/>
    </row>
    <row r="115" spans="1:18" x14ac:dyDescent="0.5">
      <c r="A115" s="47" t="s">
        <v>975</v>
      </c>
      <c r="B115" s="131">
        <v>3</v>
      </c>
      <c r="C115" s="131"/>
      <c r="D115" s="131">
        <v>3</v>
      </c>
      <c r="E115" s="142">
        <v>0.17</v>
      </c>
      <c r="F115" s="142">
        <v>0.17</v>
      </c>
      <c r="G115" s="142"/>
      <c r="H115" s="142"/>
      <c r="I115" s="142">
        <v>0.08</v>
      </c>
      <c r="J115" s="142">
        <v>0.08</v>
      </c>
      <c r="K115" s="35"/>
      <c r="L115" s="143"/>
      <c r="M115" s="143"/>
      <c r="N115" s="143"/>
      <c r="O115" s="144"/>
      <c r="P115" s="144"/>
      <c r="Q115" s="144"/>
      <c r="R115" s="144"/>
    </row>
    <row r="116" spans="1:18" x14ac:dyDescent="0.5">
      <c r="A116" s="47" t="s">
        <v>974</v>
      </c>
      <c r="B116" s="131">
        <v>18</v>
      </c>
      <c r="C116" s="131"/>
      <c r="D116" s="131">
        <v>18</v>
      </c>
      <c r="E116" s="142">
        <v>1</v>
      </c>
      <c r="F116" s="142">
        <v>1</v>
      </c>
      <c r="G116" s="142"/>
      <c r="H116" s="142"/>
      <c r="I116" s="142">
        <v>0.5</v>
      </c>
      <c r="J116" s="142">
        <v>0.5</v>
      </c>
      <c r="K116" s="35"/>
      <c r="L116" s="143"/>
      <c r="M116" s="143"/>
      <c r="N116" s="143"/>
      <c r="O116" s="144"/>
      <c r="P116" s="144"/>
      <c r="Q116" s="144"/>
      <c r="R116" s="144"/>
    </row>
    <row r="117" spans="1:18" x14ac:dyDescent="0.5">
      <c r="A117" s="47" t="s">
        <v>973</v>
      </c>
      <c r="B117" s="131">
        <v>63</v>
      </c>
      <c r="C117" s="131"/>
      <c r="D117" s="131">
        <v>63</v>
      </c>
      <c r="E117" s="142">
        <v>3.5</v>
      </c>
      <c r="F117" s="142">
        <v>3.5</v>
      </c>
      <c r="G117" s="142"/>
      <c r="H117" s="142"/>
      <c r="I117" s="142">
        <v>1.75</v>
      </c>
      <c r="J117" s="142">
        <v>1.75</v>
      </c>
      <c r="K117" s="35"/>
      <c r="L117" s="143"/>
      <c r="M117" s="143"/>
      <c r="N117" s="143"/>
      <c r="O117" s="144"/>
      <c r="P117" s="144"/>
      <c r="Q117" s="144"/>
      <c r="R117" s="144"/>
    </row>
    <row r="118" spans="1:18" x14ac:dyDescent="0.5">
      <c r="A118" s="47" t="s">
        <v>973</v>
      </c>
      <c r="B118" s="131"/>
      <c r="C118" s="131">
        <v>3</v>
      </c>
      <c r="D118" s="131">
        <v>3</v>
      </c>
      <c r="E118" s="142"/>
      <c r="F118" s="142"/>
      <c r="G118" s="142">
        <v>0.17</v>
      </c>
      <c r="H118" s="142">
        <v>0.17</v>
      </c>
      <c r="I118" s="142">
        <v>0.08</v>
      </c>
      <c r="J118" s="142">
        <v>0.08</v>
      </c>
      <c r="K118" s="35"/>
      <c r="L118" s="143"/>
      <c r="M118" s="143"/>
      <c r="N118" s="143"/>
      <c r="O118" s="144"/>
      <c r="P118" s="144"/>
      <c r="Q118" s="144"/>
      <c r="R118" s="144"/>
    </row>
    <row r="119" spans="1:18" x14ac:dyDescent="0.5">
      <c r="A119" s="47" t="s">
        <v>972</v>
      </c>
      <c r="B119" s="131">
        <v>42</v>
      </c>
      <c r="C119" s="131">
        <v>6</v>
      </c>
      <c r="D119" s="131">
        <v>48</v>
      </c>
      <c r="E119" s="142">
        <v>2.33</v>
      </c>
      <c r="F119" s="142">
        <v>2.33</v>
      </c>
      <c r="G119" s="142">
        <v>0.33</v>
      </c>
      <c r="H119" s="142">
        <v>0.33</v>
      </c>
      <c r="I119" s="142">
        <v>1.33</v>
      </c>
      <c r="J119" s="142">
        <v>1.33</v>
      </c>
      <c r="K119" s="35"/>
      <c r="L119" s="143"/>
      <c r="M119" s="143"/>
      <c r="N119" s="143"/>
      <c r="O119" s="144"/>
      <c r="P119" s="144"/>
      <c r="Q119" s="144"/>
      <c r="R119" s="144"/>
    </row>
    <row r="120" spans="1:18" x14ac:dyDescent="0.5">
      <c r="A120" s="47" t="s">
        <v>971</v>
      </c>
      <c r="B120" s="131">
        <v>3</v>
      </c>
      <c r="C120" s="131">
        <v>9</v>
      </c>
      <c r="D120" s="131">
        <v>12</v>
      </c>
      <c r="E120" s="142">
        <v>0.17</v>
      </c>
      <c r="F120" s="142">
        <v>0.17</v>
      </c>
      <c r="G120" s="142">
        <v>0.5</v>
      </c>
      <c r="H120" s="142">
        <v>0.5</v>
      </c>
      <c r="I120" s="142">
        <v>0.33</v>
      </c>
      <c r="J120" s="142">
        <v>0.33</v>
      </c>
      <c r="K120" s="35"/>
      <c r="L120" s="143"/>
      <c r="M120" s="143"/>
      <c r="N120" s="143"/>
      <c r="O120" s="144"/>
      <c r="P120" s="144"/>
      <c r="Q120" s="144"/>
      <c r="R120" s="144"/>
    </row>
    <row r="121" spans="1:18" x14ac:dyDescent="0.5">
      <c r="A121" s="47" t="s">
        <v>970</v>
      </c>
      <c r="B121" s="131"/>
      <c r="C121" s="131">
        <v>4</v>
      </c>
      <c r="D121" s="131">
        <v>4</v>
      </c>
      <c r="E121" s="142"/>
      <c r="F121" s="142"/>
      <c r="G121" s="142">
        <v>0.22</v>
      </c>
      <c r="H121" s="142">
        <v>0.22</v>
      </c>
      <c r="I121" s="142">
        <v>0.11</v>
      </c>
      <c r="J121" s="142">
        <v>0.11</v>
      </c>
      <c r="K121" s="35"/>
      <c r="L121" s="143"/>
      <c r="M121" s="143"/>
      <c r="N121" s="143"/>
      <c r="O121" s="144"/>
      <c r="P121" s="144"/>
      <c r="Q121" s="144"/>
      <c r="R121" s="144"/>
    </row>
    <row r="122" spans="1:18" x14ac:dyDescent="0.5">
      <c r="A122" s="47" t="s">
        <v>969</v>
      </c>
      <c r="B122" s="131">
        <v>432</v>
      </c>
      <c r="C122" s="131"/>
      <c r="D122" s="131">
        <v>432</v>
      </c>
      <c r="E122" s="142">
        <v>24</v>
      </c>
      <c r="F122" s="142">
        <v>24</v>
      </c>
      <c r="G122" s="142"/>
      <c r="H122" s="142"/>
      <c r="I122" s="142">
        <v>12</v>
      </c>
      <c r="J122" s="142">
        <v>12</v>
      </c>
      <c r="K122" s="35"/>
      <c r="L122" s="143"/>
      <c r="M122" s="143"/>
      <c r="N122" s="143"/>
      <c r="O122" s="144"/>
      <c r="P122" s="144"/>
      <c r="Q122" s="144"/>
      <c r="R122" s="144"/>
    </row>
    <row r="123" spans="1:18" x14ac:dyDescent="0.5">
      <c r="A123" s="47" t="s">
        <v>968</v>
      </c>
      <c r="B123" s="131">
        <v>99</v>
      </c>
      <c r="C123" s="131">
        <v>9</v>
      </c>
      <c r="D123" s="131">
        <v>108</v>
      </c>
      <c r="E123" s="142">
        <v>5.5</v>
      </c>
      <c r="F123" s="142">
        <v>5.5</v>
      </c>
      <c r="G123" s="142">
        <v>0.5</v>
      </c>
      <c r="H123" s="142">
        <v>0.5</v>
      </c>
      <c r="I123" s="142">
        <v>3</v>
      </c>
      <c r="J123" s="142">
        <v>3</v>
      </c>
      <c r="K123" s="35"/>
      <c r="L123" s="143"/>
      <c r="M123" s="143"/>
      <c r="N123" s="143"/>
      <c r="O123" s="144"/>
      <c r="P123" s="144"/>
      <c r="Q123" s="144"/>
      <c r="R123" s="144"/>
    </row>
    <row r="124" spans="1:18" x14ac:dyDescent="0.5">
      <c r="A124" s="47" t="s">
        <v>967</v>
      </c>
      <c r="B124" s="131">
        <v>105</v>
      </c>
      <c r="C124" s="131">
        <v>9</v>
      </c>
      <c r="D124" s="131">
        <v>114</v>
      </c>
      <c r="E124" s="142">
        <v>5.83</v>
      </c>
      <c r="F124" s="142">
        <v>5.83</v>
      </c>
      <c r="G124" s="142">
        <v>0.5</v>
      </c>
      <c r="H124" s="142">
        <v>0.5</v>
      </c>
      <c r="I124" s="142">
        <v>3.17</v>
      </c>
      <c r="J124" s="142">
        <v>3.17</v>
      </c>
      <c r="K124" s="35"/>
      <c r="L124" s="143"/>
      <c r="M124" s="143"/>
      <c r="N124" s="143"/>
      <c r="O124" s="144"/>
      <c r="P124" s="144"/>
      <c r="Q124" s="144"/>
      <c r="R124" s="144"/>
    </row>
    <row r="125" spans="1:18" x14ac:dyDescent="0.5">
      <c r="A125" s="47" t="s">
        <v>966</v>
      </c>
      <c r="B125" s="131"/>
      <c r="C125" s="131">
        <v>15</v>
      </c>
      <c r="D125" s="131">
        <v>15</v>
      </c>
      <c r="E125" s="142"/>
      <c r="F125" s="142"/>
      <c r="G125" s="142">
        <v>0.83</v>
      </c>
      <c r="H125" s="142">
        <v>0.83</v>
      </c>
      <c r="I125" s="142">
        <v>0.42</v>
      </c>
      <c r="J125" s="142">
        <v>0.42</v>
      </c>
      <c r="K125" s="35"/>
      <c r="L125" s="143"/>
      <c r="M125" s="143"/>
      <c r="N125" s="143"/>
      <c r="O125" s="144"/>
      <c r="P125" s="144"/>
      <c r="Q125" s="144"/>
      <c r="R125" s="144"/>
    </row>
    <row r="126" spans="1:18" x14ac:dyDescent="0.5">
      <c r="A126" s="47" t="s">
        <v>965</v>
      </c>
      <c r="B126" s="131">
        <v>1</v>
      </c>
      <c r="C126" s="131"/>
      <c r="D126" s="131">
        <v>1</v>
      </c>
      <c r="E126" s="142">
        <v>0.06</v>
      </c>
      <c r="F126" s="142">
        <v>0.06</v>
      </c>
      <c r="G126" s="142"/>
      <c r="H126" s="142"/>
      <c r="I126" s="142">
        <v>0.03</v>
      </c>
      <c r="J126" s="142">
        <v>0.03</v>
      </c>
      <c r="K126" s="35"/>
      <c r="L126" s="143"/>
      <c r="M126" s="143"/>
      <c r="N126" s="143"/>
      <c r="O126" s="144"/>
      <c r="P126" s="144"/>
      <c r="Q126" s="144"/>
      <c r="R126" s="144"/>
    </row>
    <row r="127" spans="1:18" x14ac:dyDescent="0.5">
      <c r="A127" s="47" t="s">
        <v>964</v>
      </c>
      <c r="B127" s="131">
        <v>58</v>
      </c>
      <c r="C127" s="131">
        <v>3</v>
      </c>
      <c r="D127" s="131">
        <v>61</v>
      </c>
      <c r="E127" s="142">
        <v>3.22</v>
      </c>
      <c r="F127" s="142">
        <v>3.22</v>
      </c>
      <c r="G127" s="142">
        <v>0.17</v>
      </c>
      <c r="H127" s="142">
        <v>0.17</v>
      </c>
      <c r="I127" s="142">
        <v>1.69</v>
      </c>
      <c r="J127" s="142">
        <v>1.69</v>
      </c>
      <c r="K127" s="35"/>
      <c r="L127" s="143"/>
      <c r="M127" s="143"/>
      <c r="N127" s="143"/>
      <c r="O127" s="144"/>
      <c r="P127" s="144"/>
      <c r="Q127" s="144"/>
      <c r="R127" s="144"/>
    </row>
    <row r="128" spans="1:18" x14ac:dyDescent="0.5">
      <c r="A128" s="47" t="s">
        <v>963</v>
      </c>
      <c r="B128" s="131">
        <v>34</v>
      </c>
      <c r="C128" s="131">
        <v>3</v>
      </c>
      <c r="D128" s="131">
        <v>37</v>
      </c>
      <c r="E128" s="142">
        <v>1.89</v>
      </c>
      <c r="F128" s="142">
        <v>1.89</v>
      </c>
      <c r="G128" s="142">
        <v>0.17</v>
      </c>
      <c r="H128" s="142">
        <v>0.17</v>
      </c>
      <c r="I128" s="142">
        <v>1.03</v>
      </c>
      <c r="J128" s="142">
        <v>1.03</v>
      </c>
      <c r="K128" s="35"/>
      <c r="L128" s="143"/>
      <c r="M128" s="143"/>
      <c r="N128" s="143"/>
      <c r="O128" s="144"/>
      <c r="P128" s="144"/>
      <c r="Q128" s="144"/>
      <c r="R128" s="144"/>
    </row>
    <row r="129" spans="1:18" x14ac:dyDescent="0.5">
      <c r="A129" s="47" t="s">
        <v>917</v>
      </c>
      <c r="B129" s="131"/>
      <c r="C129" s="131">
        <v>138</v>
      </c>
      <c r="D129" s="131">
        <v>138</v>
      </c>
      <c r="E129" s="142"/>
      <c r="F129" s="142"/>
      <c r="G129" s="142">
        <v>7.67</v>
      </c>
      <c r="H129" s="142">
        <v>7.67</v>
      </c>
      <c r="I129" s="142">
        <v>3.83</v>
      </c>
      <c r="J129" s="142">
        <v>3.83</v>
      </c>
      <c r="K129" s="35"/>
      <c r="L129" s="143"/>
      <c r="M129" s="143"/>
      <c r="N129" s="143"/>
      <c r="O129" s="144"/>
      <c r="P129" s="144"/>
      <c r="Q129" s="144"/>
      <c r="R129" s="144"/>
    </row>
    <row r="130" spans="1:18" x14ac:dyDescent="0.5">
      <c r="A130" s="47" t="s">
        <v>916</v>
      </c>
      <c r="B130" s="131">
        <v>12</v>
      </c>
      <c r="C130" s="131">
        <v>60</v>
      </c>
      <c r="D130" s="131">
        <v>72</v>
      </c>
      <c r="E130" s="142">
        <v>0.67</v>
      </c>
      <c r="F130" s="142">
        <v>0.67</v>
      </c>
      <c r="G130" s="142">
        <v>3.33</v>
      </c>
      <c r="H130" s="142">
        <v>3.33</v>
      </c>
      <c r="I130" s="142">
        <v>2</v>
      </c>
      <c r="J130" s="142">
        <v>2</v>
      </c>
      <c r="K130" s="35"/>
      <c r="L130" s="143"/>
      <c r="M130" s="143"/>
      <c r="N130" s="143"/>
      <c r="O130" s="144"/>
      <c r="P130" s="144"/>
      <c r="Q130" s="144"/>
      <c r="R130" s="144"/>
    </row>
    <row r="131" spans="1:18" x14ac:dyDescent="0.5">
      <c r="A131" s="64" t="s">
        <v>887</v>
      </c>
      <c r="B131" s="132">
        <v>2445</v>
      </c>
      <c r="C131" s="132">
        <v>2008</v>
      </c>
      <c r="D131" s="132">
        <v>4453</v>
      </c>
      <c r="E131" s="139">
        <v>135.81</v>
      </c>
      <c r="F131" s="139">
        <v>135.81</v>
      </c>
      <c r="G131" s="139">
        <v>111.53</v>
      </c>
      <c r="H131" s="139">
        <v>111.53</v>
      </c>
      <c r="I131" s="139">
        <v>123.72</v>
      </c>
      <c r="J131" s="139">
        <v>123.72</v>
      </c>
      <c r="K131" s="52"/>
      <c r="L131" s="140"/>
      <c r="M131" s="140"/>
      <c r="N131" s="140"/>
      <c r="O131" s="141"/>
      <c r="P131" s="141"/>
      <c r="Q131" s="141"/>
      <c r="R131" s="141"/>
    </row>
    <row r="132" spans="1:18" x14ac:dyDescent="0.5">
      <c r="A132" s="47" t="s">
        <v>962</v>
      </c>
      <c r="B132" s="131">
        <v>294</v>
      </c>
      <c r="C132" s="131">
        <v>24</v>
      </c>
      <c r="D132" s="131">
        <v>318</v>
      </c>
      <c r="E132" s="142">
        <v>16.329999999999998</v>
      </c>
      <c r="F132" s="142">
        <v>16.329999999999998</v>
      </c>
      <c r="G132" s="142">
        <v>1.33</v>
      </c>
      <c r="H132" s="142">
        <v>1.33</v>
      </c>
      <c r="I132" s="142">
        <v>8.83</v>
      </c>
      <c r="J132" s="142">
        <v>8.83</v>
      </c>
      <c r="K132" s="35"/>
      <c r="L132" s="143"/>
      <c r="M132" s="143"/>
      <c r="N132" s="143"/>
      <c r="O132" s="144"/>
      <c r="P132" s="144"/>
      <c r="Q132" s="144"/>
      <c r="R132" s="144"/>
    </row>
    <row r="133" spans="1:18" x14ac:dyDescent="0.5">
      <c r="A133" s="47" t="s">
        <v>961</v>
      </c>
      <c r="B133" s="131">
        <v>300</v>
      </c>
      <c r="C133" s="131">
        <v>15</v>
      </c>
      <c r="D133" s="131">
        <v>315</v>
      </c>
      <c r="E133" s="142">
        <v>16.670000000000002</v>
      </c>
      <c r="F133" s="142">
        <v>16.670000000000002</v>
      </c>
      <c r="G133" s="142">
        <v>0.83</v>
      </c>
      <c r="H133" s="142">
        <v>0.83</v>
      </c>
      <c r="I133" s="142">
        <v>8.75</v>
      </c>
      <c r="J133" s="142">
        <v>8.75</v>
      </c>
      <c r="K133" s="35"/>
      <c r="L133" s="143"/>
      <c r="M133" s="143"/>
      <c r="N133" s="143"/>
      <c r="O133" s="144"/>
      <c r="P133" s="144"/>
      <c r="Q133" s="144"/>
      <c r="R133" s="144"/>
    </row>
    <row r="134" spans="1:18" x14ac:dyDescent="0.5">
      <c r="A134" s="47" t="s">
        <v>960</v>
      </c>
      <c r="B134" s="131">
        <v>117</v>
      </c>
      <c r="C134" s="131">
        <v>150</v>
      </c>
      <c r="D134" s="131">
        <v>267</v>
      </c>
      <c r="E134" s="142">
        <v>6.5</v>
      </c>
      <c r="F134" s="142">
        <v>6.5</v>
      </c>
      <c r="G134" s="142">
        <v>8.33</v>
      </c>
      <c r="H134" s="142">
        <v>8.33</v>
      </c>
      <c r="I134" s="142">
        <v>7.42</v>
      </c>
      <c r="J134" s="142">
        <v>7.42</v>
      </c>
      <c r="K134" s="35"/>
      <c r="L134" s="143"/>
      <c r="M134" s="143"/>
      <c r="N134" s="143"/>
      <c r="O134" s="144"/>
      <c r="P134" s="144"/>
      <c r="Q134" s="144"/>
      <c r="R134" s="144"/>
    </row>
    <row r="135" spans="1:18" x14ac:dyDescent="0.5">
      <c r="A135" s="47" t="s">
        <v>959</v>
      </c>
      <c r="B135" s="131">
        <v>24</v>
      </c>
      <c r="C135" s="131">
        <v>258</v>
      </c>
      <c r="D135" s="131">
        <v>282</v>
      </c>
      <c r="E135" s="142">
        <v>1.33</v>
      </c>
      <c r="F135" s="142">
        <v>1.33</v>
      </c>
      <c r="G135" s="142">
        <v>14.33</v>
      </c>
      <c r="H135" s="142">
        <v>14.33</v>
      </c>
      <c r="I135" s="142">
        <v>7.83</v>
      </c>
      <c r="J135" s="142">
        <v>7.83</v>
      </c>
      <c r="K135" s="35"/>
      <c r="L135" s="143"/>
      <c r="M135" s="143"/>
      <c r="N135" s="143"/>
      <c r="O135" s="144"/>
      <c r="P135" s="144"/>
      <c r="Q135" s="144"/>
      <c r="R135" s="144"/>
    </row>
    <row r="136" spans="1:18" x14ac:dyDescent="0.5">
      <c r="A136" s="47" t="s">
        <v>958</v>
      </c>
      <c r="B136" s="131">
        <v>105</v>
      </c>
      <c r="C136" s="131">
        <v>108</v>
      </c>
      <c r="D136" s="131">
        <v>213</v>
      </c>
      <c r="E136" s="142">
        <v>5.83</v>
      </c>
      <c r="F136" s="142">
        <v>5.83</v>
      </c>
      <c r="G136" s="142">
        <v>6</v>
      </c>
      <c r="H136" s="142">
        <v>6</v>
      </c>
      <c r="I136" s="142">
        <v>5.92</v>
      </c>
      <c r="J136" s="142">
        <v>5.92</v>
      </c>
      <c r="K136" s="35"/>
      <c r="L136" s="143"/>
      <c r="M136" s="143"/>
      <c r="N136" s="143"/>
      <c r="O136" s="144"/>
      <c r="P136" s="144"/>
      <c r="Q136" s="144"/>
      <c r="R136" s="144"/>
    </row>
    <row r="137" spans="1:18" x14ac:dyDescent="0.5">
      <c r="A137" s="47" t="s">
        <v>957</v>
      </c>
      <c r="B137" s="131"/>
      <c r="C137" s="131">
        <v>93</v>
      </c>
      <c r="D137" s="131">
        <v>93</v>
      </c>
      <c r="E137" s="142"/>
      <c r="F137" s="142"/>
      <c r="G137" s="142">
        <v>5.17</v>
      </c>
      <c r="H137" s="142">
        <v>5.17</v>
      </c>
      <c r="I137" s="142">
        <v>2.58</v>
      </c>
      <c r="J137" s="142">
        <v>2.58</v>
      </c>
      <c r="K137" s="35"/>
      <c r="L137" s="143"/>
      <c r="M137" s="143"/>
      <c r="N137" s="143"/>
      <c r="O137" s="144"/>
      <c r="P137" s="144"/>
      <c r="Q137" s="144"/>
      <c r="R137" s="144"/>
    </row>
    <row r="138" spans="1:18" x14ac:dyDescent="0.5">
      <c r="A138" s="47" t="s">
        <v>956</v>
      </c>
      <c r="B138" s="131">
        <v>33</v>
      </c>
      <c r="C138" s="131"/>
      <c r="D138" s="131">
        <v>33</v>
      </c>
      <c r="E138" s="142">
        <v>1.83</v>
      </c>
      <c r="F138" s="142">
        <v>1.83</v>
      </c>
      <c r="G138" s="142"/>
      <c r="H138" s="142"/>
      <c r="I138" s="142">
        <v>0.92</v>
      </c>
      <c r="J138" s="142">
        <v>0.92</v>
      </c>
      <c r="K138" s="35"/>
      <c r="L138" s="143"/>
      <c r="M138" s="143"/>
      <c r="N138" s="143"/>
      <c r="O138" s="144"/>
      <c r="P138" s="144"/>
      <c r="Q138" s="144"/>
      <c r="R138" s="144"/>
    </row>
    <row r="139" spans="1:18" x14ac:dyDescent="0.5">
      <c r="A139" s="47" t="s">
        <v>955</v>
      </c>
      <c r="B139" s="131"/>
      <c r="C139" s="131">
        <v>31</v>
      </c>
      <c r="D139" s="131">
        <v>31</v>
      </c>
      <c r="E139" s="142"/>
      <c r="F139" s="142"/>
      <c r="G139" s="142">
        <v>1.72</v>
      </c>
      <c r="H139" s="142">
        <v>1.72</v>
      </c>
      <c r="I139" s="142">
        <v>0.86</v>
      </c>
      <c r="J139" s="142">
        <v>0.86</v>
      </c>
      <c r="K139" s="35"/>
      <c r="L139" s="143"/>
      <c r="M139" s="143"/>
      <c r="N139" s="143"/>
      <c r="O139" s="144"/>
      <c r="P139" s="144"/>
      <c r="Q139" s="144"/>
      <c r="R139" s="144"/>
    </row>
    <row r="140" spans="1:18" x14ac:dyDescent="0.5">
      <c r="A140" s="47" t="s">
        <v>954</v>
      </c>
      <c r="B140" s="131">
        <v>47</v>
      </c>
      <c r="C140" s="131"/>
      <c r="D140" s="131">
        <v>47</v>
      </c>
      <c r="E140" s="142">
        <v>2.61</v>
      </c>
      <c r="F140" s="142">
        <v>2.61</v>
      </c>
      <c r="G140" s="142"/>
      <c r="H140" s="142"/>
      <c r="I140" s="142">
        <v>1.31</v>
      </c>
      <c r="J140" s="142">
        <v>1.31</v>
      </c>
      <c r="K140" s="35"/>
      <c r="L140" s="143"/>
      <c r="M140" s="143"/>
      <c r="N140" s="143"/>
      <c r="O140" s="144"/>
      <c r="P140" s="144"/>
      <c r="Q140" s="144"/>
      <c r="R140" s="144"/>
    </row>
    <row r="141" spans="1:18" x14ac:dyDescent="0.5">
      <c r="A141" s="47" t="s">
        <v>953</v>
      </c>
      <c r="B141" s="131">
        <v>141</v>
      </c>
      <c r="C141" s="131"/>
      <c r="D141" s="131">
        <v>141</v>
      </c>
      <c r="E141" s="142">
        <v>7.83</v>
      </c>
      <c r="F141" s="142">
        <v>7.83</v>
      </c>
      <c r="G141" s="142"/>
      <c r="H141" s="142"/>
      <c r="I141" s="142">
        <v>3.92</v>
      </c>
      <c r="J141" s="142">
        <v>3.92</v>
      </c>
      <c r="K141" s="35"/>
      <c r="L141" s="143"/>
      <c r="M141" s="143"/>
      <c r="N141" s="143"/>
      <c r="O141" s="144"/>
      <c r="P141" s="144"/>
      <c r="Q141" s="144"/>
      <c r="R141" s="144"/>
    </row>
    <row r="142" spans="1:18" x14ac:dyDescent="0.5">
      <c r="A142" s="47" t="s">
        <v>952</v>
      </c>
      <c r="B142" s="131">
        <v>144</v>
      </c>
      <c r="C142" s="131"/>
      <c r="D142" s="131">
        <v>144</v>
      </c>
      <c r="E142" s="142">
        <v>8</v>
      </c>
      <c r="F142" s="142">
        <v>8</v>
      </c>
      <c r="G142" s="142"/>
      <c r="H142" s="142"/>
      <c r="I142" s="142">
        <v>4</v>
      </c>
      <c r="J142" s="142">
        <v>4</v>
      </c>
      <c r="K142" s="35"/>
      <c r="L142" s="143"/>
      <c r="M142" s="143"/>
      <c r="N142" s="143"/>
      <c r="O142" s="144"/>
      <c r="P142" s="144"/>
      <c r="Q142" s="144"/>
      <c r="R142" s="144"/>
    </row>
    <row r="143" spans="1:18" x14ac:dyDescent="0.5">
      <c r="A143" s="47" t="s">
        <v>951</v>
      </c>
      <c r="B143" s="131">
        <v>114</v>
      </c>
      <c r="C143" s="131">
        <v>135</v>
      </c>
      <c r="D143" s="131">
        <v>249</v>
      </c>
      <c r="E143" s="142">
        <v>6.33</v>
      </c>
      <c r="F143" s="142">
        <v>6.33</v>
      </c>
      <c r="G143" s="142">
        <v>7.5</v>
      </c>
      <c r="H143" s="142">
        <v>7.5</v>
      </c>
      <c r="I143" s="142">
        <v>6.92</v>
      </c>
      <c r="J143" s="142">
        <v>6.92</v>
      </c>
      <c r="K143" s="35"/>
      <c r="L143" s="143"/>
      <c r="M143" s="143"/>
      <c r="N143" s="143"/>
      <c r="O143" s="144"/>
      <c r="P143" s="144"/>
      <c r="Q143" s="144"/>
      <c r="R143" s="144"/>
    </row>
    <row r="144" spans="1:18" x14ac:dyDescent="0.5">
      <c r="A144" s="47" t="s">
        <v>950</v>
      </c>
      <c r="B144" s="131">
        <v>126</v>
      </c>
      <c r="C144" s="131">
        <v>117</v>
      </c>
      <c r="D144" s="131">
        <v>243</v>
      </c>
      <c r="E144" s="142">
        <v>7</v>
      </c>
      <c r="F144" s="142">
        <v>7</v>
      </c>
      <c r="G144" s="142">
        <v>6.5</v>
      </c>
      <c r="H144" s="142">
        <v>6.5</v>
      </c>
      <c r="I144" s="142">
        <v>6.75</v>
      </c>
      <c r="J144" s="142">
        <v>6.75</v>
      </c>
      <c r="K144" s="35"/>
      <c r="L144" s="143"/>
      <c r="M144" s="143"/>
      <c r="N144" s="143"/>
      <c r="O144" s="144"/>
      <c r="P144" s="144"/>
      <c r="Q144" s="144"/>
      <c r="R144" s="144"/>
    </row>
    <row r="145" spans="1:18" x14ac:dyDescent="0.5">
      <c r="A145" s="47" t="s">
        <v>949</v>
      </c>
      <c r="B145" s="131">
        <v>129</v>
      </c>
      <c r="C145" s="131"/>
      <c r="D145" s="131">
        <v>129</v>
      </c>
      <c r="E145" s="142">
        <v>7.17</v>
      </c>
      <c r="F145" s="142">
        <v>7.17</v>
      </c>
      <c r="G145" s="142"/>
      <c r="H145" s="142"/>
      <c r="I145" s="142">
        <v>3.58</v>
      </c>
      <c r="J145" s="142">
        <v>3.58</v>
      </c>
      <c r="K145" s="35"/>
      <c r="L145" s="143"/>
      <c r="M145" s="143"/>
      <c r="N145" s="143"/>
      <c r="O145" s="144"/>
      <c r="P145" s="144"/>
      <c r="Q145" s="144"/>
      <c r="R145" s="144"/>
    </row>
    <row r="146" spans="1:18" x14ac:dyDescent="0.5">
      <c r="A146" s="47" t="s">
        <v>948</v>
      </c>
      <c r="B146" s="131"/>
      <c r="C146" s="131">
        <v>123</v>
      </c>
      <c r="D146" s="131">
        <v>123</v>
      </c>
      <c r="E146" s="142"/>
      <c r="F146" s="142"/>
      <c r="G146" s="142">
        <v>6.83</v>
      </c>
      <c r="H146" s="142">
        <v>6.83</v>
      </c>
      <c r="I146" s="142">
        <v>3.42</v>
      </c>
      <c r="J146" s="142">
        <v>3.42</v>
      </c>
      <c r="K146" s="35"/>
      <c r="L146" s="143"/>
      <c r="M146" s="143"/>
      <c r="N146" s="143"/>
      <c r="O146" s="144"/>
      <c r="P146" s="144"/>
      <c r="Q146" s="144"/>
      <c r="R146" s="144"/>
    </row>
    <row r="147" spans="1:18" x14ac:dyDescent="0.5">
      <c r="A147" s="47" t="s">
        <v>947</v>
      </c>
      <c r="B147" s="131"/>
      <c r="C147" s="131">
        <v>120</v>
      </c>
      <c r="D147" s="131">
        <v>120</v>
      </c>
      <c r="E147" s="142"/>
      <c r="F147" s="142"/>
      <c r="G147" s="142">
        <v>6.67</v>
      </c>
      <c r="H147" s="142">
        <v>6.67</v>
      </c>
      <c r="I147" s="142">
        <v>3.33</v>
      </c>
      <c r="J147" s="142">
        <v>3.33</v>
      </c>
      <c r="K147" s="35"/>
      <c r="L147" s="143"/>
      <c r="M147" s="143"/>
      <c r="N147" s="143"/>
      <c r="O147" s="144"/>
      <c r="P147" s="144"/>
      <c r="Q147" s="144"/>
      <c r="R147" s="144"/>
    </row>
    <row r="148" spans="1:18" x14ac:dyDescent="0.5">
      <c r="A148" s="47" t="s">
        <v>946</v>
      </c>
      <c r="B148" s="131">
        <v>99</v>
      </c>
      <c r="C148" s="131">
        <v>126</v>
      </c>
      <c r="D148" s="131">
        <v>225</v>
      </c>
      <c r="E148" s="142">
        <v>5.5</v>
      </c>
      <c r="F148" s="142">
        <v>5.5</v>
      </c>
      <c r="G148" s="142">
        <v>7</v>
      </c>
      <c r="H148" s="142">
        <v>7</v>
      </c>
      <c r="I148" s="142">
        <v>6.25</v>
      </c>
      <c r="J148" s="142">
        <v>6.25</v>
      </c>
      <c r="K148" s="35"/>
      <c r="L148" s="143"/>
      <c r="M148" s="143"/>
      <c r="N148" s="143"/>
      <c r="O148" s="144"/>
      <c r="P148" s="144"/>
      <c r="Q148" s="144"/>
      <c r="R148" s="144"/>
    </row>
    <row r="149" spans="1:18" x14ac:dyDescent="0.5">
      <c r="A149" s="47" t="s">
        <v>945</v>
      </c>
      <c r="B149" s="131"/>
      <c r="C149" s="131">
        <v>99</v>
      </c>
      <c r="D149" s="131">
        <v>99</v>
      </c>
      <c r="E149" s="142"/>
      <c r="F149" s="142"/>
      <c r="G149" s="142">
        <v>5.5</v>
      </c>
      <c r="H149" s="142">
        <v>5.5</v>
      </c>
      <c r="I149" s="142">
        <v>2.75</v>
      </c>
      <c r="J149" s="142">
        <v>2.75</v>
      </c>
      <c r="K149" s="35"/>
      <c r="L149" s="143"/>
      <c r="M149" s="143"/>
      <c r="N149" s="143"/>
      <c r="O149" s="144"/>
      <c r="P149" s="144"/>
      <c r="Q149" s="144"/>
      <c r="R149" s="144"/>
    </row>
    <row r="150" spans="1:18" x14ac:dyDescent="0.5">
      <c r="A150" s="47" t="s">
        <v>944</v>
      </c>
      <c r="B150" s="131"/>
      <c r="C150" s="131">
        <v>93</v>
      </c>
      <c r="D150" s="131">
        <v>93</v>
      </c>
      <c r="E150" s="142"/>
      <c r="F150" s="142"/>
      <c r="G150" s="142">
        <v>5.17</v>
      </c>
      <c r="H150" s="142">
        <v>5.17</v>
      </c>
      <c r="I150" s="142">
        <v>2.58</v>
      </c>
      <c r="J150" s="142">
        <v>2.58</v>
      </c>
      <c r="K150" s="35"/>
      <c r="L150" s="143"/>
      <c r="M150" s="143"/>
      <c r="N150" s="143"/>
      <c r="O150" s="144"/>
      <c r="P150" s="144"/>
      <c r="Q150" s="144"/>
      <c r="R150" s="144"/>
    </row>
    <row r="151" spans="1:18" x14ac:dyDescent="0.5">
      <c r="A151" s="47" t="s">
        <v>943</v>
      </c>
      <c r="B151" s="131"/>
      <c r="C151" s="131">
        <v>99</v>
      </c>
      <c r="D151" s="131">
        <v>99</v>
      </c>
      <c r="E151" s="142"/>
      <c r="F151" s="142"/>
      <c r="G151" s="142">
        <v>5.5</v>
      </c>
      <c r="H151" s="142">
        <v>5.5</v>
      </c>
      <c r="I151" s="142">
        <v>2.75</v>
      </c>
      <c r="J151" s="142">
        <v>2.75</v>
      </c>
      <c r="K151" s="35"/>
      <c r="L151" s="143"/>
      <c r="M151" s="143"/>
      <c r="N151" s="143"/>
      <c r="O151" s="144"/>
      <c r="P151" s="144"/>
      <c r="Q151" s="144"/>
      <c r="R151" s="144"/>
    </row>
    <row r="152" spans="1:18" x14ac:dyDescent="0.5">
      <c r="A152" s="47" t="s">
        <v>942</v>
      </c>
      <c r="B152" s="131">
        <v>99</v>
      </c>
      <c r="C152" s="131"/>
      <c r="D152" s="131">
        <v>99</v>
      </c>
      <c r="E152" s="142">
        <v>5.5</v>
      </c>
      <c r="F152" s="142">
        <v>5.5</v>
      </c>
      <c r="G152" s="142"/>
      <c r="H152" s="142"/>
      <c r="I152" s="142">
        <v>2.75</v>
      </c>
      <c r="J152" s="142">
        <v>2.75</v>
      </c>
      <c r="K152" s="35"/>
      <c r="L152" s="143"/>
      <c r="M152" s="143"/>
      <c r="N152" s="143"/>
      <c r="O152" s="144"/>
      <c r="P152" s="144"/>
      <c r="Q152" s="144"/>
      <c r="R152" s="144"/>
    </row>
    <row r="153" spans="1:18" x14ac:dyDescent="0.5">
      <c r="A153" s="47" t="s">
        <v>941</v>
      </c>
      <c r="B153" s="131"/>
      <c r="C153" s="131">
        <v>93</v>
      </c>
      <c r="D153" s="131">
        <v>93</v>
      </c>
      <c r="E153" s="142"/>
      <c r="F153" s="142"/>
      <c r="G153" s="142">
        <v>5.17</v>
      </c>
      <c r="H153" s="142">
        <v>5.17</v>
      </c>
      <c r="I153" s="142">
        <v>2.58</v>
      </c>
      <c r="J153" s="142">
        <v>2.58</v>
      </c>
      <c r="K153" s="35"/>
      <c r="L153" s="143"/>
      <c r="M153" s="143"/>
      <c r="N153" s="143"/>
      <c r="O153" s="144"/>
      <c r="P153" s="144"/>
      <c r="Q153" s="144"/>
      <c r="R153" s="144"/>
    </row>
    <row r="154" spans="1:18" x14ac:dyDescent="0.5">
      <c r="A154" s="47" t="s">
        <v>940</v>
      </c>
      <c r="B154" s="131">
        <v>99</v>
      </c>
      <c r="C154" s="131"/>
      <c r="D154" s="131">
        <v>99</v>
      </c>
      <c r="E154" s="142">
        <v>5.5</v>
      </c>
      <c r="F154" s="142">
        <v>5.5</v>
      </c>
      <c r="G154" s="142"/>
      <c r="H154" s="142"/>
      <c r="I154" s="142">
        <v>2.75</v>
      </c>
      <c r="J154" s="142">
        <v>2.75</v>
      </c>
      <c r="K154" s="35"/>
      <c r="L154" s="143"/>
      <c r="M154" s="143"/>
      <c r="N154" s="143"/>
      <c r="O154" s="144"/>
      <c r="P154" s="144"/>
      <c r="Q154" s="144"/>
      <c r="R154" s="144"/>
    </row>
    <row r="155" spans="1:18" x14ac:dyDescent="0.5">
      <c r="A155" s="47" t="s">
        <v>939</v>
      </c>
      <c r="B155" s="131"/>
      <c r="C155" s="131">
        <v>33</v>
      </c>
      <c r="D155" s="131">
        <v>33</v>
      </c>
      <c r="E155" s="142"/>
      <c r="F155" s="142"/>
      <c r="G155" s="142">
        <v>1.83</v>
      </c>
      <c r="H155" s="142">
        <v>1.83</v>
      </c>
      <c r="I155" s="142">
        <v>0.92</v>
      </c>
      <c r="J155" s="142">
        <v>0.92</v>
      </c>
      <c r="K155" s="35"/>
      <c r="L155" s="143"/>
      <c r="M155" s="143"/>
      <c r="N155" s="143"/>
      <c r="O155" s="144"/>
      <c r="P155" s="144"/>
      <c r="Q155" s="144"/>
      <c r="R155" s="144"/>
    </row>
    <row r="156" spans="1:18" x14ac:dyDescent="0.5">
      <c r="A156" s="47" t="s">
        <v>938</v>
      </c>
      <c r="B156" s="131"/>
      <c r="C156" s="131">
        <v>33</v>
      </c>
      <c r="D156" s="131">
        <v>33</v>
      </c>
      <c r="E156" s="142"/>
      <c r="F156" s="142"/>
      <c r="G156" s="142">
        <v>1.83</v>
      </c>
      <c r="H156" s="142">
        <v>1.83</v>
      </c>
      <c r="I156" s="142">
        <v>0.92</v>
      </c>
      <c r="J156" s="142">
        <v>0.92</v>
      </c>
      <c r="K156" s="35"/>
      <c r="L156" s="143"/>
      <c r="M156" s="143"/>
      <c r="N156" s="143"/>
      <c r="O156" s="144"/>
      <c r="P156" s="144"/>
      <c r="Q156" s="144"/>
      <c r="R156" s="144"/>
    </row>
    <row r="157" spans="1:18" x14ac:dyDescent="0.5">
      <c r="A157" s="47" t="s">
        <v>937</v>
      </c>
      <c r="B157" s="131">
        <v>6</v>
      </c>
      <c r="C157" s="131"/>
      <c r="D157" s="131">
        <v>6</v>
      </c>
      <c r="E157" s="142">
        <v>0.33</v>
      </c>
      <c r="F157" s="142">
        <v>0.33</v>
      </c>
      <c r="G157" s="142"/>
      <c r="H157" s="142"/>
      <c r="I157" s="142">
        <v>0.17</v>
      </c>
      <c r="J157" s="142">
        <v>0.17</v>
      </c>
      <c r="K157" s="35"/>
      <c r="L157" s="143"/>
      <c r="M157" s="143"/>
      <c r="N157" s="143"/>
      <c r="O157" s="144"/>
      <c r="P157" s="144"/>
      <c r="Q157" s="144"/>
      <c r="R157" s="144"/>
    </row>
    <row r="158" spans="1:18" x14ac:dyDescent="0.5">
      <c r="A158" s="47" t="s">
        <v>936</v>
      </c>
      <c r="B158" s="131">
        <v>12</v>
      </c>
      <c r="C158" s="131"/>
      <c r="D158" s="131">
        <v>12</v>
      </c>
      <c r="E158" s="142">
        <v>0.67</v>
      </c>
      <c r="F158" s="142">
        <v>0.67</v>
      </c>
      <c r="G158" s="142"/>
      <c r="H158" s="142"/>
      <c r="I158" s="142">
        <v>0.33</v>
      </c>
      <c r="J158" s="142">
        <v>0.33</v>
      </c>
      <c r="K158" s="35"/>
      <c r="L158" s="143"/>
      <c r="M158" s="143"/>
      <c r="N158" s="143"/>
      <c r="O158" s="144"/>
      <c r="P158" s="144"/>
      <c r="Q158" s="144"/>
      <c r="R158" s="144"/>
    </row>
    <row r="159" spans="1:18" x14ac:dyDescent="0.5">
      <c r="A159" s="47" t="s">
        <v>935</v>
      </c>
      <c r="B159" s="131"/>
      <c r="C159" s="131">
        <v>6</v>
      </c>
      <c r="D159" s="131">
        <v>6</v>
      </c>
      <c r="E159" s="142"/>
      <c r="F159" s="142"/>
      <c r="G159" s="142">
        <v>0.33</v>
      </c>
      <c r="H159" s="142">
        <v>0.33</v>
      </c>
      <c r="I159" s="142">
        <v>0.17</v>
      </c>
      <c r="J159" s="142">
        <v>0.17</v>
      </c>
      <c r="K159" s="35"/>
      <c r="L159" s="143"/>
      <c r="M159" s="143"/>
      <c r="N159" s="143"/>
      <c r="O159" s="144"/>
      <c r="P159" s="144"/>
      <c r="Q159" s="144"/>
      <c r="R159" s="144"/>
    </row>
    <row r="160" spans="1:18" x14ac:dyDescent="0.5">
      <c r="A160" s="47" t="s">
        <v>934</v>
      </c>
      <c r="B160" s="131"/>
      <c r="C160" s="131">
        <v>6</v>
      </c>
      <c r="D160" s="131">
        <v>6</v>
      </c>
      <c r="E160" s="142"/>
      <c r="F160" s="142"/>
      <c r="G160" s="142">
        <v>0.33</v>
      </c>
      <c r="H160" s="142">
        <v>0.33</v>
      </c>
      <c r="I160" s="142">
        <v>0.17</v>
      </c>
      <c r="J160" s="142">
        <v>0.17</v>
      </c>
      <c r="K160" s="35"/>
      <c r="L160" s="143"/>
      <c r="M160" s="143"/>
      <c r="N160" s="143"/>
      <c r="O160" s="144"/>
      <c r="P160" s="144"/>
      <c r="Q160" s="144"/>
      <c r="R160" s="144"/>
    </row>
    <row r="161" spans="1:18" x14ac:dyDescent="0.5">
      <c r="A161" s="47" t="s">
        <v>933</v>
      </c>
      <c r="B161" s="131"/>
      <c r="C161" s="131">
        <v>6</v>
      </c>
      <c r="D161" s="131">
        <v>6</v>
      </c>
      <c r="E161" s="142"/>
      <c r="F161" s="142"/>
      <c r="G161" s="142">
        <v>0.33</v>
      </c>
      <c r="H161" s="142">
        <v>0.33</v>
      </c>
      <c r="I161" s="142">
        <v>0.17</v>
      </c>
      <c r="J161" s="142">
        <v>0.17</v>
      </c>
      <c r="K161" s="35"/>
      <c r="L161" s="143"/>
      <c r="M161" s="143"/>
      <c r="N161" s="143"/>
      <c r="O161" s="144"/>
      <c r="P161" s="144"/>
      <c r="Q161" s="144"/>
      <c r="R161" s="144"/>
    </row>
    <row r="162" spans="1:18" x14ac:dyDescent="0.5">
      <c r="A162" s="47" t="s">
        <v>932</v>
      </c>
      <c r="B162" s="131">
        <v>6</v>
      </c>
      <c r="C162" s="131"/>
      <c r="D162" s="131">
        <v>6</v>
      </c>
      <c r="E162" s="142">
        <v>0.33</v>
      </c>
      <c r="F162" s="142">
        <v>0.33</v>
      </c>
      <c r="G162" s="142"/>
      <c r="H162" s="142"/>
      <c r="I162" s="142">
        <v>0.17</v>
      </c>
      <c r="J162" s="142">
        <v>0.17</v>
      </c>
      <c r="K162" s="35"/>
      <c r="L162" s="143"/>
      <c r="M162" s="143"/>
      <c r="N162" s="143"/>
      <c r="O162" s="144"/>
      <c r="P162" s="144"/>
      <c r="Q162" s="144"/>
      <c r="R162" s="144"/>
    </row>
    <row r="163" spans="1:18" x14ac:dyDescent="0.5">
      <c r="A163" s="47" t="s">
        <v>931</v>
      </c>
      <c r="B163" s="131">
        <v>6</v>
      </c>
      <c r="C163" s="131"/>
      <c r="D163" s="131">
        <v>6</v>
      </c>
      <c r="E163" s="142">
        <v>0.33</v>
      </c>
      <c r="F163" s="142">
        <v>0.33</v>
      </c>
      <c r="G163" s="142"/>
      <c r="H163" s="142"/>
      <c r="I163" s="142">
        <v>0.17</v>
      </c>
      <c r="J163" s="142">
        <v>0.17</v>
      </c>
      <c r="K163" s="35"/>
      <c r="L163" s="143"/>
      <c r="M163" s="143"/>
      <c r="N163" s="143"/>
      <c r="O163" s="144"/>
      <c r="P163" s="144"/>
      <c r="Q163" s="144"/>
      <c r="R163" s="144"/>
    </row>
    <row r="164" spans="1:18" x14ac:dyDescent="0.5">
      <c r="A164" s="47" t="s">
        <v>930</v>
      </c>
      <c r="B164" s="131"/>
      <c r="C164" s="131">
        <v>6</v>
      </c>
      <c r="D164" s="131">
        <v>6</v>
      </c>
      <c r="E164" s="142"/>
      <c r="F164" s="142"/>
      <c r="G164" s="142">
        <v>0.33</v>
      </c>
      <c r="H164" s="142">
        <v>0.33</v>
      </c>
      <c r="I164" s="142">
        <v>0.17</v>
      </c>
      <c r="J164" s="142">
        <v>0.17</v>
      </c>
      <c r="K164" s="35"/>
      <c r="L164" s="143"/>
      <c r="M164" s="143"/>
      <c r="N164" s="143"/>
      <c r="O164" s="144"/>
      <c r="P164" s="144"/>
      <c r="Q164" s="144"/>
      <c r="R164" s="144"/>
    </row>
    <row r="165" spans="1:18" x14ac:dyDescent="0.5">
      <c r="A165" s="47" t="s">
        <v>929</v>
      </c>
      <c r="B165" s="131">
        <v>309</v>
      </c>
      <c r="C165" s="131">
        <v>87</v>
      </c>
      <c r="D165" s="131">
        <v>396</v>
      </c>
      <c r="E165" s="142">
        <v>17.170000000000002</v>
      </c>
      <c r="F165" s="142">
        <v>17.170000000000002</v>
      </c>
      <c r="G165" s="142">
        <v>4.83</v>
      </c>
      <c r="H165" s="142">
        <v>4.83</v>
      </c>
      <c r="I165" s="142">
        <v>11</v>
      </c>
      <c r="J165" s="142">
        <v>11</v>
      </c>
      <c r="K165" s="35"/>
      <c r="L165" s="143"/>
      <c r="M165" s="143"/>
      <c r="N165" s="143"/>
      <c r="O165" s="144"/>
      <c r="P165" s="144"/>
      <c r="Q165" s="144"/>
      <c r="R165" s="144"/>
    </row>
    <row r="166" spans="1:18" x14ac:dyDescent="0.5">
      <c r="A166" s="47" t="s">
        <v>928</v>
      </c>
      <c r="B166" s="131">
        <v>3</v>
      </c>
      <c r="C166" s="131"/>
      <c r="D166" s="131">
        <v>3</v>
      </c>
      <c r="E166" s="142">
        <v>0.17</v>
      </c>
      <c r="F166" s="142">
        <v>0.17</v>
      </c>
      <c r="G166" s="142"/>
      <c r="H166" s="142"/>
      <c r="I166" s="142">
        <v>0.08</v>
      </c>
      <c r="J166" s="142">
        <v>0.08</v>
      </c>
      <c r="K166" s="35"/>
      <c r="L166" s="143"/>
      <c r="M166" s="143"/>
      <c r="N166" s="143"/>
      <c r="O166" s="144"/>
      <c r="P166" s="144"/>
      <c r="Q166" s="144"/>
      <c r="R166" s="144"/>
    </row>
    <row r="167" spans="1:18" x14ac:dyDescent="0.5">
      <c r="A167" s="47" t="s">
        <v>927</v>
      </c>
      <c r="B167" s="131">
        <v>6</v>
      </c>
      <c r="C167" s="131">
        <v>3</v>
      </c>
      <c r="D167" s="131">
        <v>9</v>
      </c>
      <c r="E167" s="142">
        <v>0.33</v>
      </c>
      <c r="F167" s="142">
        <v>0.33</v>
      </c>
      <c r="G167" s="142">
        <v>0.17</v>
      </c>
      <c r="H167" s="142">
        <v>0.17</v>
      </c>
      <c r="I167" s="142">
        <v>0.25</v>
      </c>
      <c r="J167" s="142">
        <v>0.25</v>
      </c>
      <c r="K167" s="35"/>
      <c r="L167" s="143"/>
      <c r="M167" s="143"/>
      <c r="N167" s="143"/>
      <c r="O167" s="144"/>
      <c r="P167" s="144"/>
      <c r="Q167" s="144"/>
      <c r="R167" s="144"/>
    </row>
    <row r="168" spans="1:18" x14ac:dyDescent="0.5">
      <c r="A168" s="47" t="s">
        <v>926</v>
      </c>
      <c r="B168" s="131"/>
      <c r="C168" s="131">
        <v>6</v>
      </c>
      <c r="D168" s="131">
        <v>6</v>
      </c>
      <c r="E168" s="142"/>
      <c r="F168" s="142"/>
      <c r="G168" s="142">
        <v>0.33</v>
      </c>
      <c r="H168" s="142">
        <v>0.33</v>
      </c>
      <c r="I168" s="142">
        <v>0.17</v>
      </c>
      <c r="J168" s="142">
        <v>0.17</v>
      </c>
      <c r="K168" s="35"/>
      <c r="L168" s="143"/>
      <c r="M168" s="143"/>
      <c r="N168" s="143"/>
      <c r="O168" s="144"/>
      <c r="P168" s="144"/>
      <c r="Q168" s="144"/>
      <c r="R168" s="144"/>
    </row>
    <row r="169" spans="1:18" x14ac:dyDescent="0.5">
      <c r="A169" s="47" t="s">
        <v>925</v>
      </c>
      <c r="B169" s="131"/>
      <c r="C169" s="131">
        <v>3</v>
      </c>
      <c r="D169" s="131">
        <v>3</v>
      </c>
      <c r="E169" s="142"/>
      <c r="F169" s="142"/>
      <c r="G169" s="142">
        <v>0.17</v>
      </c>
      <c r="H169" s="142">
        <v>0.17</v>
      </c>
      <c r="I169" s="142">
        <v>0.08</v>
      </c>
      <c r="J169" s="142">
        <v>0.08</v>
      </c>
      <c r="K169" s="35"/>
      <c r="L169" s="143"/>
      <c r="M169" s="143"/>
      <c r="N169" s="143"/>
      <c r="O169" s="144"/>
      <c r="P169" s="144"/>
      <c r="Q169" s="144"/>
      <c r="R169" s="144"/>
    </row>
    <row r="170" spans="1:18" x14ac:dyDescent="0.5">
      <c r="A170" s="47" t="s">
        <v>924</v>
      </c>
      <c r="B170" s="131">
        <v>6</v>
      </c>
      <c r="C170" s="131"/>
      <c r="D170" s="131">
        <v>6</v>
      </c>
      <c r="E170" s="142">
        <v>0.33</v>
      </c>
      <c r="F170" s="142">
        <v>0.33</v>
      </c>
      <c r="G170" s="142"/>
      <c r="H170" s="142"/>
      <c r="I170" s="142">
        <v>0.17</v>
      </c>
      <c r="J170" s="142">
        <v>0.17</v>
      </c>
      <c r="K170" s="35"/>
      <c r="L170" s="143"/>
      <c r="M170" s="143"/>
      <c r="N170" s="143"/>
      <c r="O170" s="144"/>
      <c r="P170" s="144"/>
      <c r="Q170" s="144"/>
      <c r="R170" s="144"/>
    </row>
    <row r="171" spans="1:18" x14ac:dyDescent="0.5">
      <c r="A171" s="47" t="s">
        <v>923</v>
      </c>
      <c r="B171" s="131"/>
      <c r="C171" s="131">
        <v>3</v>
      </c>
      <c r="D171" s="131">
        <v>3</v>
      </c>
      <c r="E171" s="142"/>
      <c r="F171" s="142"/>
      <c r="G171" s="142">
        <v>0.17</v>
      </c>
      <c r="H171" s="142">
        <v>0.17</v>
      </c>
      <c r="I171" s="142">
        <v>0.08</v>
      </c>
      <c r="J171" s="142">
        <v>0.08</v>
      </c>
      <c r="K171" s="35"/>
      <c r="L171" s="143"/>
      <c r="M171" s="143"/>
      <c r="N171" s="143"/>
      <c r="O171" s="144"/>
      <c r="P171" s="144"/>
      <c r="Q171" s="144"/>
      <c r="R171" s="144"/>
    </row>
    <row r="172" spans="1:18" x14ac:dyDescent="0.5">
      <c r="A172" s="47" t="s">
        <v>922</v>
      </c>
      <c r="B172" s="131">
        <v>6</v>
      </c>
      <c r="C172" s="131"/>
      <c r="D172" s="131">
        <v>6</v>
      </c>
      <c r="E172" s="142">
        <v>0.33</v>
      </c>
      <c r="F172" s="142">
        <v>0.33</v>
      </c>
      <c r="G172" s="142"/>
      <c r="H172" s="142"/>
      <c r="I172" s="142">
        <v>0.17</v>
      </c>
      <c r="J172" s="142">
        <v>0.17</v>
      </c>
      <c r="K172" s="35"/>
      <c r="L172" s="143"/>
      <c r="M172" s="143"/>
      <c r="N172" s="143"/>
      <c r="O172" s="144"/>
      <c r="P172" s="144"/>
      <c r="Q172" s="144"/>
      <c r="R172" s="144"/>
    </row>
    <row r="173" spans="1:18" x14ac:dyDescent="0.5">
      <c r="A173" s="47" t="s">
        <v>921</v>
      </c>
      <c r="B173" s="131">
        <v>75</v>
      </c>
      <c r="C173" s="131"/>
      <c r="D173" s="131">
        <v>75</v>
      </c>
      <c r="E173" s="142">
        <v>4.17</v>
      </c>
      <c r="F173" s="142">
        <v>4.17</v>
      </c>
      <c r="G173" s="142"/>
      <c r="H173" s="142"/>
      <c r="I173" s="142">
        <v>2.08</v>
      </c>
      <c r="J173" s="142">
        <v>2.08</v>
      </c>
      <c r="K173" s="35"/>
      <c r="L173" s="143"/>
      <c r="M173" s="143"/>
      <c r="N173" s="143"/>
      <c r="O173" s="144"/>
      <c r="P173" s="144"/>
      <c r="Q173" s="144"/>
      <c r="R173" s="144"/>
    </row>
    <row r="174" spans="1:18" x14ac:dyDescent="0.5">
      <c r="A174" s="47" t="s">
        <v>920</v>
      </c>
      <c r="B174" s="131">
        <v>26</v>
      </c>
      <c r="C174" s="131"/>
      <c r="D174" s="131">
        <v>26</v>
      </c>
      <c r="E174" s="142">
        <v>1.44</v>
      </c>
      <c r="F174" s="142">
        <v>1.44</v>
      </c>
      <c r="G174" s="142"/>
      <c r="H174" s="142"/>
      <c r="I174" s="142">
        <v>0.72</v>
      </c>
      <c r="J174" s="142">
        <v>0.72</v>
      </c>
      <c r="K174" s="35"/>
      <c r="L174" s="143"/>
      <c r="M174" s="143"/>
      <c r="N174" s="143"/>
      <c r="O174" s="144"/>
      <c r="P174" s="144"/>
      <c r="Q174" s="144"/>
      <c r="R174" s="144"/>
    </row>
    <row r="175" spans="1:18" x14ac:dyDescent="0.5">
      <c r="A175" s="47" t="s">
        <v>919</v>
      </c>
      <c r="B175" s="131">
        <v>26</v>
      </c>
      <c r="C175" s="131"/>
      <c r="D175" s="131">
        <v>26</v>
      </c>
      <c r="E175" s="142">
        <v>1.44</v>
      </c>
      <c r="F175" s="142">
        <v>1.44</v>
      </c>
      <c r="G175" s="142"/>
      <c r="H175" s="142"/>
      <c r="I175" s="142">
        <v>0.72</v>
      </c>
      <c r="J175" s="142">
        <v>0.72</v>
      </c>
      <c r="K175" s="35"/>
      <c r="L175" s="143"/>
      <c r="M175" s="143"/>
      <c r="N175" s="143"/>
      <c r="O175" s="144"/>
      <c r="P175" s="144"/>
      <c r="Q175" s="144"/>
      <c r="R175" s="144"/>
    </row>
    <row r="176" spans="1:18" x14ac:dyDescent="0.5">
      <c r="A176" s="47" t="s">
        <v>918</v>
      </c>
      <c r="B176" s="131">
        <v>75</v>
      </c>
      <c r="C176" s="131"/>
      <c r="D176" s="131">
        <v>75</v>
      </c>
      <c r="E176" s="142">
        <v>4.17</v>
      </c>
      <c r="F176" s="142">
        <v>4.17</v>
      </c>
      <c r="G176" s="142"/>
      <c r="H176" s="142"/>
      <c r="I176" s="142">
        <v>2.08</v>
      </c>
      <c r="J176" s="142">
        <v>2.08</v>
      </c>
      <c r="K176" s="35"/>
      <c r="L176" s="143"/>
      <c r="M176" s="143"/>
      <c r="N176" s="143"/>
      <c r="O176" s="144"/>
      <c r="P176" s="144"/>
      <c r="Q176" s="144"/>
      <c r="R176" s="144"/>
    </row>
    <row r="177" spans="1:18" x14ac:dyDescent="0.5">
      <c r="A177" s="47" t="s">
        <v>917</v>
      </c>
      <c r="B177" s="131"/>
      <c r="C177" s="131">
        <v>78</v>
      </c>
      <c r="D177" s="131">
        <v>78</v>
      </c>
      <c r="E177" s="142"/>
      <c r="F177" s="142"/>
      <c r="G177" s="142">
        <v>4.33</v>
      </c>
      <c r="H177" s="142">
        <v>4.33</v>
      </c>
      <c r="I177" s="142">
        <v>2.17</v>
      </c>
      <c r="J177" s="142">
        <v>2.17</v>
      </c>
      <c r="K177" s="35"/>
      <c r="L177" s="143"/>
      <c r="M177" s="143"/>
      <c r="N177" s="143"/>
      <c r="O177" s="144"/>
      <c r="P177" s="144"/>
      <c r="Q177" s="144"/>
      <c r="R177" s="144"/>
    </row>
    <row r="178" spans="1:18" x14ac:dyDescent="0.5">
      <c r="A178" s="47" t="s">
        <v>916</v>
      </c>
      <c r="B178" s="131">
        <v>12</v>
      </c>
      <c r="C178" s="131">
        <v>48</v>
      </c>
      <c r="D178" s="131">
        <v>60</v>
      </c>
      <c r="E178" s="142">
        <v>0.67</v>
      </c>
      <c r="F178" s="142">
        <v>0.67</v>
      </c>
      <c r="G178" s="142">
        <v>2.67</v>
      </c>
      <c r="H178" s="142">
        <v>2.67</v>
      </c>
      <c r="I178" s="142">
        <v>1.67</v>
      </c>
      <c r="J178" s="142">
        <v>1.67</v>
      </c>
      <c r="K178" s="35"/>
      <c r="L178" s="143"/>
      <c r="M178" s="143"/>
      <c r="N178" s="143"/>
      <c r="O178" s="144"/>
      <c r="P178" s="144"/>
      <c r="Q178" s="144"/>
      <c r="R178" s="144"/>
    </row>
    <row r="179" spans="1:18" x14ac:dyDescent="0.5">
      <c r="A179" s="47" t="s">
        <v>915</v>
      </c>
      <c r="B179" s="131"/>
      <c r="C179" s="131">
        <v>6</v>
      </c>
      <c r="D179" s="131">
        <v>6</v>
      </c>
      <c r="E179" s="142"/>
      <c r="F179" s="142"/>
      <c r="G179" s="142">
        <v>0.33</v>
      </c>
      <c r="H179" s="142">
        <v>0.33</v>
      </c>
      <c r="I179" s="142">
        <v>0.17</v>
      </c>
      <c r="J179" s="142">
        <v>0.17</v>
      </c>
      <c r="K179" s="35"/>
      <c r="L179" s="143"/>
      <c r="M179" s="143"/>
      <c r="N179" s="143"/>
      <c r="O179" s="144"/>
      <c r="P179" s="144"/>
      <c r="Q179" s="144"/>
      <c r="R179" s="144"/>
    </row>
    <row r="180" spans="1:18" x14ac:dyDescent="0.5">
      <c r="A180" s="64" t="s">
        <v>914</v>
      </c>
      <c r="B180" s="132">
        <v>4149</v>
      </c>
      <c r="C180" s="132">
        <v>2523</v>
      </c>
      <c r="D180" s="132">
        <v>6672</v>
      </c>
      <c r="E180" s="139">
        <v>230.51</v>
      </c>
      <c r="F180" s="139">
        <v>230.51</v>
      </c>
      <c r="G180" s="139">
        <v>140.16999999999999</v>
      </c>
      <c r="H180" s="139">
        <v>140.16999999999999</v>
      </c>
      <c r="I180" s="139">
        <v>185.34</v>
      </c>
      <c r="J180" s="139">
        <v>185.34</v>
      </c>
      <c r="K180" s="52"/>
      <c r="L180" s="140"/>
      <c r="M180" s="140"/>
      <c r="N180" s="140"/>
      <c r="O180" s="141"/>
      <c r="P180" s="141"/>
      <c r="Q180" s="141"/>
      <c r="R180" s="141"/>
    </row>
    <row r="181" spans="1:18" x14ac:dyDescent="0.5">
      <c r="A181" s="47" t="s">
        <v>913</v>
      </c>
      <c r="B181" s="133">
        <v>1443</v>
      </c>
      <c r="C181" s="131">
        <v>219</v>
      </c>
      <c r="D181" s="133">
        <v>1662</v>
      </c>
      <c r="E181" s="142">
        <v>80.17</v>
      </c>
      <c r="F181" s="142">
        <v>80.17</v>
      </c>
      <c r="G181" s="142">
        <v>12.17</v>
      </c>
      <c r="H181" s="142">
        <v>12.17</v>
      </c>
      <c r="I181" s="142">
        <v>46.17</v>
      </c>
      <c r="J181" s="142">
        <v>46.17</v>
      </c>
      <c r="K181" s="35"/>
      <c r="L181" s="143"/>
      <c r="M181" s="143"/>
      <c r="N181" s="143"/>
      <c r="O181" s="144"/>
      <c r="P181" s="144"/>
      <c r="Q181" s="144"/>
      <c r="R181" s="144"/>
    </row>
    <row r="182" spans="1:18" x14ac:dyDescent="0.5">
      <c r="A182" s="47" t="s">
        <v>912</v>
      </c>
      <c r="B182" s="133">
        <v>1836</v>
      </c>
      <c r="C182" s="133">
        <v>1197</v>
      </c>
      <c r="D182" s="133">
        <v>3033</v>
      </c>
      <c r="E182" s="142">
        <v>102</v>
      </c>
      <c r="F182" s="142">
        <v>102</v>
      </c>
      <c r="G182" s="142">
        <v>66.5</v>
      </c>
      <c r="H182" s="142">
        <v>66.5</v>
      </c>
      <c r="I182" s="142">
        <v>84.25</v>
      </c>
      <c r="J182" s="142">
        <v>84.25</v>
      </c>
      <c r="K182" s="35"/>
      <c r="L182" s="143"/>
      <c r="M182" s="143"/>
      <c r="N182" s="143"/>
      <c r="O182" s="144"/>
      <c r="P182" s="144"/>
      <c r="Q182" s="144"/>
      <c r="R182" s="144"/>
    </row>
    <row r="183" spans="1:18" x14ac:dyDescent="0.5">
      <c r="A183" s="47" t="s">
        <v>911</v>
      </c>
      <c r="B183" s="131">
        <v>741</v>
      </c>
      <c r="C183" s="131">
        <v>420</v>
      </c>
      <c r="D183" s="133">
        <v>1161</v>
      </c>
      <c r="E183" s="142">
        <v>41.17</v>
      </c>
      <c r="F183" s="142">
        <v>41.17</v>
      </c>
      <c r="G183" s="142">
        <v>23.33</v>
      </c>
      <c r="H183" s="142">
        <v>23.33</v>
      </c>
      <c r="I183" s="142">
        <v>32.25</v>
      </c>
      <c r="J183" s="142">
        <v>32.25</v>
      </c>
      <c r="K183" s="35"/>
      <c r="L183" s="143"/>
      <c r="M183" s="143"/>
      <c r="N183" s="143"/>
      <c r="O183" s="144"/>
      <c r="P183" s="144"/>
      <c r="Q183" s="144"/>
      <c r="R183" s="144"/>
    </row>
    <row r="184" spans="1:18" x14ac:dyDescent="0.5">
      <c r="A184" s="47" t="s">
        <v>910</v>
      </c>
      <c r="B184" s="131">
        <v>129</v>
      </c>
      <c r="C184" s="131">
        <v>687</v>
      </c>
      <c r="D184" s="131">
        <v>816</v>
      </c>
      <c r="E184" s="142">
        <v>7.17</v>
      </c>
      <c r="F184" s="142">
        <v>7.17</v>
      </c>
      <c r="G184" s="142">
        <v>38.17</v>
      </c>
      <c r="H184" s="142">
        <v>38.17</v>
      </c>
      <c r="I184" s="142">
        <v>22.67</v>
      </c>
      <c r="J184" s="142">
        <v>22.67</v>
      </c>
      <c r="K184" s="35"/>
      <c r="L184" s="143"/>
      <c r="M184" s="143"/>
      <c r="N184" s="143"/>
      <c r="O184" s="144"/>
      <c r="P184" s="144"/>
      <c r="Q184" s="144"/>
      <c r="R184" s="144"/>
    </row>
    <row r="185" spans="1:18" x14ac:dyDescent="0.5">
      <c r="A185" s="65" t="s">
        <v>89</v>
      </c>
      <c r="B185" s="112">
        <v>133</v>
      </c>
      <c r="C185" s="112">
        <v>86</v>
      </c>
      <c r="D185" s="112">
        <v>219</v>
      </c>
      <c r="E185" s="112">
        <v>11.09</v>
      </c>
      <c r="F185" s="112">
        <v>22.18</v>
      </c>
      <c r="G185" s="112">
        <v>7.17</v>
      </c>
      <c r="H185" s="112">
        <v>14.34</v>
      </c>
      <c r="I185" s="112">
        <v>9.1199999999999992</v>
      </c>
      <c r="J185" s="112">
        <v>18.239999999999998</v>
      </c>
      <c r="K185" s="103"/>
      <c r="L185" s="112"/>
      <c r="M185" s="112"/>
      <c r="N185" s="112"/>
      <c r="O185" s="112"/>
      <c r="P185" s="112"/>
      <c r="Q185" s="112"/>
      <c r="R185" s="112"/>
    </row>
    <row r="186" spans="1:18" x14ac:dyDescent="0.5">
      <c r="A186" s="64" t="s">
        <v>909</v>
      </c>
      <c r="B186" s="130">
        <v>13</v>
      </c>
      <c r="C186" s="130"/>
      <c r="D186" s="130">
        <v>13</v>
      </c>
      <c r="E186" s="139">
        <v>1.08</v>
      </c>
      <c r="F186" s="139">
        <v>2.16</v>
      </c>
      <c r="G186" s="139"/>
      <c r="H186" s="139"/>
      <c r="I186" s="139">
        <v>0.54</v>
      </c>
      <c r="J186" s="139">
        <v>1.08</v>
      </c>
      <c r="K186" s="52"/>
      <c r="L186" s="140"/>
      <c r="M186" s="140"/>
      <c r="N186" s="140"/>
      <c r="O186" s="141"/>
      <c r="P186" s="141"/>
      <c r="Q186" s="141"/>
      <c r="R186" s="141"/>
    </row>
    <row r="187" spans="1:18" x14ac:dyDescent="0.5">
      <c r="A187" s="47" t="s">
        <v>908</v>
      </c>
      <c r="B187" s="131">
        <v>1</v>
      </c>
      <c r="C187" s="131"/>
      <c r="D187" s="131">
        <v>1</v>
      </c>
      <c r="E187" s="142">
        <v>0.08</v>
      </c>
      <c r="F187" s="142">
        <v>0.16</v>
      </c>
      <c r="G187" s="142"/>
      <c r="H187" s="142"/>
      <c r="I187" s="142">
        <v>0.04</v>
      </c>
      <c r="J187" s="142">
        <v>0.08</v>
      </c>
      <c r="K187" s="35"/>
      <c r="L187" s="143"/>
      <c r="M187" s="143"/>
      <c r="N187" s="143"/>
      <c r="O187" s="144"/>
      <c r="P187" s="144"/>
      <c r="Q187" s="144"/>
      <c r="R187" s="144"/>
    </row>
    <row r="188" spans="1:18" x14ac:dyDescent="0.5">
      <c r="A188" s="47" t="s">
        <v>907</v>
      </c>
      <c r="B188" s="131">
        <v>12</v>
      </c>
      <c r="C188" s="131"/>
      <c r="D188" s="131">
        <v>12</v>
      </c>
      <c r="E188" s="142">
        <v>1</v>
      </c>
      <c r="F188" s="142">
        <v>2</v>
      </c>
      <c r="G188" s="142"/>
      <c r="H188" s="142"/>
      <c r="I188" s="142">
        <v>0.5</v>
      </c>
      <c r="J188" s="142">
        <v>1</v>
      </c>
      <c r="K188" s="35"/>
      <c r="L188" s="143"/>
      <c r="M188" s="143"/>
      <c r="N188" s="143"/>
      <c r="O188" s="144"/>
      <c r="P188" s="144"/>
      <c r="Q188" s="144"/>
      <c r="R188" s="144"/>
    </row>
    <row r="189" spans="1:18" x14ac:dyDescent="0.5">
      <c r="A189" s="64" t="s">
        <v>906</v>
      </c>
      <c r="B189" s="130">
        <v>49</v>
      </c>
      <c r="C189" s="130">
        <v>33</v>
      </c>
      <c r="D189" s="130">
        <v>82</v>
      </c>
      <c r="E189" s="139">
        <v>4.09</v>
      </c>
      <c r="F189" s="139">
        <v>8.18</v>
      </c>
      <c r="G189" s="139">
        <v>2.75</v>
      </c>
      <c r="H189" s="139">
        <v>5.5</v>
      </c>
      <c r="I189" s="139">
        <v>3.41</v>
      </c>
      <c r="J189" s="139">
        <v>6.82</v>
      </c>
      <c r="K189" s="52"/>
      <c r="L189" s="140"/>
      <c r="M189" s="140"/>
      <c r="N189" s="140"/>
      <c r="O189" s="141"/>
      <c r="P189" s="141"/>
      <c r="Q189" s="141"/>
      <c r="R189" s="141"/>
    </row>
    <row r="190" spans="1:18" x14ac:dyDescent="0.5">
      <c r="A190" s="47" t="s">
        <v>905</v>
      </c>
      <c r="B190" s="131">
        <v>6</v>
      </c>
      <c r="C190" s="131"/>
      <c r="D190" s="131">
        <v>6</v>
      </c>
      <c r="E190" s="142">
        <v>0.5</v>
      </c>
      <c r="F190" s="142">
        <v>1</v>
      </c>
      <c r="G190" s="142"/>
      <c r="H190" s="142"/>
      <c r="I190" s="142">
        <v>0.25</v>
      </c>
      <c r="J190" s="142">
        <v>0.5</v>
      </c>
      <c r="K190" s="35"/>
      <c r="L190" s="143"/>
      <c r="M190" s="143"/>
      <c r="N190" s="143"/>
      <c r="O190" s="144"/>
      <c r="P190" s="144"/>
      <c r="Q190" s="144"/>
      <c r="R190" s="144"/>
    </row>
    <row r="191" spans="1:18" x14ac:dyDescent="0.5">
      <c r="A191" s="47" t="s">
        <v>904</v>
      </c>
      <c r="B191" s="131">
        <v>3</v>
      </c>
      <c r="C191" s="131"/>
      <c r="D191" s="131">
        <v>3</v>
      </c>
      <c r="E191" s="142">
        <v>0.25</v>
      </c>
      <c r="F191" s="142">
        <v>0.5</v>
      </c>
      <c r="G191" s="142"/>
      <c r="H191" s="142"/>
      <c r="I191" s="142">
        <v>0.13</v>
      </c>
      <c r="J191" s="142">
        <v>0.26</v>
      </c>
      <c r="K191" s="35"/>
      <c r="L191" s="143"/>
      <c r="M191" s="143"/>
      <c r="N191" s="143"/>
      <c r="O191" s="144"/>
      <c r="P191" s="144"/>
      <c r="Q191" s="144"/>
      <c r="R191" s="144"/>
    </row>
    <row r="192" spans="1:18" x14ac:dyDescent="0.5">
      <c r="A192" s="47" t="s">
        <v>903</v>
      </c>
      <c r="B192" s="131">
        <v>2</v>
      </c>
      <c r="C192" s="131"/>
      <c r="D192" s="131">
        <v>2</v>
      </c>
      <c r="E192" s="142">
        <v>0.17</v>
      </c>
      <c r="F192" s="142">
        <v>0.34</v>
      </c>
      <c r="G192" s="142"/>
      <c r="H192" s="142"/>
      <c r="I192" s="142">
        <v>0.08</v>
      </c>
      <c r="J192" s="142">
        <v>0.16</v>
      </c>
      <c r="K192" s="35"/>
      <c r="L192" s="143"/>
      <c r="M192" s="143"/>
      <c r="N192" s="143"/>
      <c r="O192" s="144"/>
      <c r="P192" s="144"/>
      <c r="Q192" s="144"/>
      <c r="R192" s="144"/>
    </row>
    <row r="193" spans="1:18" x14ac:dyDescent="0.5">
      <c r="A193" s="47" t="s">
        <v>902</v>
      </c>
      <c r="B193" s="131"/>
      <c r="C193" s="131">
        <v>2</v>
      </c>
      <c r="D193" s="131">
        <v>2</v>
      </c>
      <c r="E193" s="142"/>
      <c r="F193" s="142"/>
      <c r="G193" s="142">
        <v>0.17</v>
      </c>
      <c r="H193" s="142">
        <v>0.34</v>
      </c>
      <c r="I193" s="142">
        <v>0.08</v>
      </c>
      <c r="J193" s="142">
        <v>0.16</v>
      </c>
      <c r="K193" s="35"/>
      <c r="L193" s="143"/>
      <c r="M193" s="143"/>
      <c r="N193" s="143"/>
      <c r="O193" s="144"/>
      <c r="P193" s="144"/>
      <c r="Q193" s="144"/>
      <c r="R193" s="144"/>
    </row>
    <row r="194" spans="1:18" x14ac:dyDescent="0.5">
      <c r="A194" s="47" t="s">
        <v>901</v>
      </c>
      <c r="B194" s="131">
        <v>2</v>
      </c>
      <c r="C194" s="131"/>
      <c r="D194" s="131">
        <v>2</v>
      </c>
      <c r="E194" s="142">
        <v>0.17</v>
      </c>
      <c r="F194" s="142">
        <v>0.34</v>
      </c>
      <c r="G194" s="142"/>
      <c r="H194" s="142"/>
      <c r="I194" s="142">
        <v>0.08</v>
      </c>
      <c r="J194" s="142">
        <v>0.16</v>
      </c>
      <c r="K194" s="35"/>
      <c r="L194" s="143"/>
      <c r="M194" s="143"/>
      <c r="N194" s="143"/>
      <c r="O194" s="144"/>
      <c r="P194" s="144"/>
      <c r="Q194" s="144"/>
      <c r="R194" s="144"/>
    </row>
    <row r="195" spans="1:18" x14ac:dyDescent="0.5">
      <c r="A195" s="47" t="s">
        <v>900</v>
      </c>
      <c r="B195" s="131"/>
      <c r="C195" s="131">
        <v>1</v>
      </c>
      <c r="D195" s="131">
        <v>1</v>
      </c>
      <c r="E195" s="142"/>
      <c r="F195" s="142"/>
      <c r="G195" s="142">
        <v>0.08</v>
      </c>
      <c r="H195" s="142">
        <v>0.16</v>
      </c>
      <c r="I195" s="142">
        <v>0.04</v>
      </c>
      <c r="J195" s="142">
        <v>0.08</v>
      </c>
      <c r="K195" s="35"/>
      <c r="L195" s="143"/>
      <c r="M195" s="143"/>
      <c r="N195" s="143"/>
      <c r="O195" s="144"/>
      <c r="P195" s="144"/>
      <c r="Q195" s="144"/>
      <c r="R195" s="144"/>
    </row>
    <row r="196" spans="1:18" x14ac:dyDescent="0.5">
      <c r="A196" s="47" t="s">
        <v>899</v>
      </c>
      <c r="B196" s="131">
        <v>12</v>
      </c>
      <c r="C196" s="131"/>
      <c r="D196" s="131">
        <v>12</v>
      </c>
      <c r="E196" s="142">
        <v>1</v>
      </c>
      <c r="F196" s="142">
        <v>2</v>
      </c>
      <c r="G196" s="142"/>
      <c r="H196" s="142"/>
      <c r="I196" s="142">
        <v>0.5</v>
      </c>
      <c r="J196" s="142">
        <v>1</v>
      </c>
      <c r="K196" s="35"/>
      <c r="L196" s="143"/>
      <c r="M196" s="143"/>
      <c r="N196" s="143"/>
      <c r="O196" s="144"/>
      <c r="P196" s="144"/>
      <c r="Q196" s="144"/>
      <c r="R196" s="144"/>
    </row>
    <row r="197" spans="1:18" x14ac:dyDescent="0.5">
      <c r="A197" s="47" t="s">
        <v>898</v>
      </c>
      <c r="B197" s="131"/>
      <c r="C197" s="131">
        <v>12</v>
      </c>
      <c r="D197" s="131">
        <v>12</v>
      </c>
      <c r="E197" s="142"/>
      <c r="F197" s="142"/>
      <c r="G197" s="142">
        <v>1</v>
      </c>
      <c r="H197" s="142">
        <v>2</v>
      </c>
      <c r="I197" s="142">
        <v>0.5</v>
      </c>
      <c r="J197" s="142">
        <v>1</v>
      </c>
      <c r="K197" s="35"/>
      <c r="L197" s="143"/>
      <c r="M197" s="143"/>
      <c r="N197" s="143"/>
      <c r="O197" s="144"/>
      <c r="P197" s="144"/>
      <c r="Q197" s="144"/>
      <c r="R197" s="144"/>
    </row>
    <row r="198" spans="1:18" x14ac:dyDescent="0.5">
      <c r="A198" s="47" t="s">
        <v>897</v>
      </c>
      <c r="B198" s="131">
        <v>24</v>
      </c>
      <c r="C198" s="131">
        <v>18</v>
      </c>
      <c r="D198" s="131">
        <v>42</v>
      </c>
      <c r="E198" s="142">
        <v>2</v>
      </c>
      <c r="F198" s="142">
        <v>4</v>
      </c>
      <c r="G198" s="142">
        <v>1.5</v>
      </c>
      <c r="H198" s="142">
        <v>3</v>
      </c>
      <c r="I198" s="142">
        <v>1.75</v>
      </c>
      <c r="J198" s="142">
        <v>3.5</v>
      </c>
      <c r="K198" s="35"/>
      <c r="L198" s="143"/>
      <c r="M198" s="143"/>
      <c r="N198" s="143"/>
      <c r="O198" s="144"/>
      <c r="P198" s="144"/>
      <c r="Q198" s="144"/>
      <c r="R198" s="144"/>
    </row>
    <row r="199" spans="1:18" x14ac:dyDescent="0.5">
      <c r="A199" s="64" t="s">
        <v>887</v>
      </c>
      <c r="B199" s="130">
        <v>71</v>
      </c>
      <c r="C199" s="130">
        <v>53</v>
      </c>
      <c r="D199" s="130">
        <v>124</v>
      </c>
      <c r="E199" s="139">
        <v>5.92</v>
      </c>
      <c r="F199" s="139">
        <v>11.84</v>
      </c>
      <c r="G199" s="139">
        <v>4.42</v>
      </c>
      <c r="H199" s="139">
        <v>8.84</v>
      </c>
      <c r="I199" s="139">
        <v>5.17</v>
      </c>
      <c r="J199" s="139">
        <v>10.34</v>
      </c>
      <c r="K199" s="52"/>
      <c r="L199" s="140"/>
      <c r="M199" s="140"/>
      <c r="N199" s="140"/>
      <c r="O199" s="141"/>
      <c r="P199" s="141"/>
      <c r="Q199" s="141"/>
      <c r="R199" s="141"/>
    </row>
    <row r="200" spans="1:18" x14ac:dyDescent="0.5">
      <c r="A200" s="47" t="s">
        <v>896</v>
      </c>
      <c r="B200" s="131">
        <v>6</v>
      </c>
      <c r="C200" s="131"/>
      <c r="D200" s="131">
        <v>6</v>
      </c>
      <c r="E200" s="142">
        <v>0.5</v>
      </c>
      <c r="F200" s="142">
        <v>1</v>
      </c>
      <c r="G200" s="142"/>
      <c r="H200" s="142"/>
      <c r="I200" s="142">
        <v>0.25</v>
      </c>
      <c r="J200" s="142">
        <v>0.5</v>
      </c>
      <c r="K200" s="35"/>
      <c r="L200" s="143"/>
      <c r="M200" s="143"/>
      <c r="N200" s="143"/>
      <c r="O200" s="144"/>
      <c r="P200" s="144"/>
      <c r="Q200" s="144"/>
      <c r="R200" s="144"/>
    </row>
    <row r="201" spans="1:18" x14ac:dyDescent="0.5">
      <c r="A201" s="47" t="s">
        <v>895</v>
      </c>
      <c r="B201" s="131"/>
      <c r="C201" s="131">
        <v>6</v>
      </c>
      <c r="D201" s="131">
        <v>6</v>
      </c>
      <c r="E201" s="142"/>
      <c r="F201" s="142"/>
      <c r="G201" s="142">
        <v>0.5</v>
      </c>
      <c r="H201" s="142">
        <v>1</v>
      </c>
      <c r="I201" s="142">
        <v>0.25</v>
      </c>
      <c r="J201" s="142">
        <v>0.5</v>
      </c>
      <c r="K201" s="35"/>
      <c r="L201" s="143"/>
      <c r="M201" s="143"/>
      <c r="N201" s="143"/>
      <c r="O201" s="144"/>
      <c r="P201" s="144"/>
      <c r="Q201" s="144"/>
      <c r="R201" s="144"/>
    </row>
    <row r="202" spans="1:18" x14ac:dyDescent="0.5">
      <c r="A202" s="47" t="s">
        <v>894</v>
      </c>
      <c r="B202" s="131">
        <v>2</v>
      </c>
      <c r="C202" s="131"/>
      <c r="D202" s="131">
        <v>2</v>
      </c>
      <c r="E202" s="142">
        <v>0.17</v>
      </c>
      <c r="F202" s="142">
        <v>0.34</v>
      </c>
      <c r="G202" s="142"/>
      <c r="H202" s="142"/>
      <c r="I202" s="142">
        <v>0.08</v>
      </c>
      <c r="J202" s="142">
        <v>0.16</v>
      </c>
      <c r="K202" s="35"/>
      <c r="L202" s="143"/>
      <c r="M202" s="143"/>
      <c r="N202" s="143"/>
      <c r="O202" s="144"/>
      <c r="P202" s="144"/>
      <c r="Q202" s="144"/>
      <c r="R202" s="144"/>
    </row>
    <row r="203" spans="1:18" x14ac:dyDescent="0.5">
      <c r="A203" s="47" t="s">
        <v>893</v>
      </c>
      <c r="B203" s="131"/>
      <c r="C203" s="131">
        <v>2</v>
      </c>
      <c r="D203" s="131">
        <v>2</v>
      </c>
      <c r="E203" s="142"/>
      <c r="F203" s="142"/>
      <c r="G203" s="142">
        <v>0.17</v>
      </c>
      <c r="H203" s="142">
        <v>0.34</v>
      </c>
      <c r="I203" s="142">
        <v>0.08</v>
      </c>
      <c r="J203" s="142">
        <v>0.16</v>
      </c>
      <c r="K203" s="35"/>
      <c r="L203" s="143"/>
      <c r="M203" s="143"/>
      <c r="N203" s="143"/>
      <c r="O203" s="144"/>
      <c r="P203" s="144"/>
      <c r="Q203" s="144"/>
      <c r="R203" s="144"/>
    </row>
    <row r="204" spans="1:18" x14ac:dyDescent="0.5">
      <c r="A204" s="47" t="s">
        <v>892</v>
      </c>
      <c r="B204" s="131">
        <v>3</v>
      </c>
      <c r="C204" s="131"/>
      <c r="D204" s="131">
        <v>3</v>
      </c>
      <c r="E204" s="142">
        <v>0.25</v>
      </c>
      <c r="F204" s="142">
        <v>0.5</v>
      </c>
      <c r="G204" s="142"/>
      <c r="H204" s="142"/>
      <c r="I204" s="142">
        <v>0.13</v>
      </c>
      <c r="J204" s="142">
        <v>0.26</v>
      </c>
      <c r="K204" s="35"/>
      <c r="L204" s="143"/>
      <c r="M204" s="143"/>
      <c r="N204" s="143"/>
      <c r="O204" s="144"/>
      <c r="P204" s="144"/>
      <c r="Q204" s="144"/>
      <c r="R204" s="144"/>
    </row>
    <row r="205" spans="1:18" x14ac:dyDescent="0.5">
      <c r="A205" s="47" t="s">
        <v>891</v>
      </c>
      <c r="B205" s="131"/>
      <c r="C205" s="131">
        <v>3</v>
      </c>
      <c r="D205" s="131">
        <v>3</v>
      </c>
      <c r="E205" s="142"/>
      <c r="F205" s="142"/>
      <c r="G205" s="142">
        <v>0.25</v>
      </c>
      <c r="H205" s="142">
        <v>0.5</v>
      </c>
      <c r="I205" s="142">
        <v>0.13</v>
      </c>
      <c r="J205" s="142">
        <v>0.26</v>
      </c>
      <c r="K205" s="35"/>
      <c r="L205" s="143"/>
      <c r="M205" s="143"/>
      <c r="N205" s="143"/>
      <c r="O205" s="144"/>
      <c r="P205" s="144"/>
      <c r="Q205" s="144"/>
      <c r="R205" s="144"/>
    </row>
    <row r="206" spans="1:18" x14ac:dyDescent="0.5">
      <c r="A206" s="47" t="s">
        <v>890</v>
      </c>
      <c r="B206" s="131">
        <v>36</v>
      </c>
      <c r="C206" s="131"/>
      <c r="D206" s="131">
        <v>36</v>
      </c>
      <c r="E206" s="142">
        <v>3</v>
      </c>
      <c r="F206" s="142">
        <v>6</v>
      </c>
      <c r="G206" s="142"/>
      <c r="H206" s="142"/>
      <c r="I206" s="142">
        <v>1.5</v>
      </c>
      <c r="J206" s="142">
        <v>3</v>
      </c>
      <c r="K206" s="35"/>
      <c r="L206" s="143"/>
      <c r="M206" s="143"/>
      <c r="N206" s="143"/>
      <c r="O206" s="144"/>
      <c r="P206" s="144"/>
      <c r="Q206" s="144"/>
      <c r="R206" s="144"/>
    </row>
    <row r="207" spans="1:18" x14ac:dyDescent="0.5">
      <c r="A207" s="47" t="s">
        <v>889</v>
      </c>
      <c r="B207" s="131">
        <v>12</v>
      </c>
      <c r="C207" s="131">
        <v>36</v>
      </c>
      <c r="D207" s="131">
        <v>48</v>
      </c>
      <c r="E207" s="142">
        <v>1</v>
      </c>
      <c r="F207" s="142">
        <v>2</v>
      </c>
      <c r="G207" s="142">
        <v>3</v>
      </c>
      <c r="H207" s="142">
        <v>6</v>
      </c>
      <c r="I207" s="142">
        <v>2</v>
      </c>
      <c r="J207" s="142">
        <v>4</v>
      </c>
      <c r="K207" s="35"/>
      <c r="L207" s="143"/>
      <c r="M207" s="143"/>
      <c r="N207" s="143"/>
      <c r="O207" s="144"/>
      <c r="P207" s="144"/>
      <c r="Q207" s="144"/>
      <c r="R207" s="144"/>
    </row>
    <row r="208" spans="1:18" x14ac:dyDescent="0.5">
      <c r="A208" s="47" t="s">
        <v>888</v>
      </c>
      <c r="B208" s="131">
        <v>12</v>
      </c>
      <c r="C208" s="131">
        <v>6</v>
      </c>
      <c r="D208" s="131">
        <v>18</v>
      </c>
      <c r="E208" s="142">
        <v>1</v>
      </c>
      <c r="F208" s="142">
        <v>2</v>
      </c>
      <c r="G208" s="142">
        <v>0.5</v>
      </c>
      <c r="H208" s="142">
        <v>1</v>
      </c>
      <c r="I208" s="142">
        <v>0.75</v>
      </c>
      <c r="J208" s="142">
        <v>1.5</v>
      </c>
      <c r="K208" s="35"/>
      <c r="L208" s="143"/>
      <c r="M208" s="143"/>
      <c r="N208" s="143"/>
      <c r="O208" s="144"/>
      <c r="P208" s="144"/>
      <c r="Q208" s="144"/>
      <c r="R208" s="144"/>
    </row>
    <row r="209" spans="1:18" x14ac:dyDescent="0.5">
      <c r="A209" s="65" t="s">
        <v>93</v>
      </c>
      <c r="B209" s="112">
        <v>31</v>
      </c>
      <c r="C209" s="112">
        <v>37</v>
      </c>
      <c r="D209" s="112">
        <v>68</v>
      </c>
      <c r="E209" s="112">
        <v>2.58</v>
      </c>
      <c r="F209" s="112">
        <v>5.16</v>
      </c>
      <c r="G209" s="112">
        <v>3.08</v>
      </c>
      <c r="H209" s="112">
        <v>6.16</v>
      </c>
      <c r="I209" s="112">
        <v>2.83</v>
      </c>
      <c r="J209" s="112">
        <v>5.66</v>
      </c>
      <c r="K209" s="103"/>
      <c r="L209" s="112"/>
      <c r="M209" s="112"/>
      <c r="N209" s="112"/>
      <c r="O209" s="112"/>
      <c r="P209" s="112"/>
      <c r="Q209" s="112"/>
      <c r="R209" s="112"/>
    </row>
    <row r="210" spans="1:18" x14ac:dyDescent="0.5">
      <c r="A210" s="64" t="s">
        <v>887</v>
      </c>
      <c r="B210" s="130">
        <v>31</v>
      </c>
      <c r="C210" s="130">
        <v>37</v>
      </c>
      <c r="D210" s="130">
        <v>68</v>
      </c>
      <c r="E210" s="139">
        <v>2.58</v>
      </c>
      <c r="F210" s="139">
        <v>5.16</v>
      </c>
      <c r="G210" s="139">
        <v>3.08</v>
      </c>
      <c r="H210" s="139">
        <v>6.16</v>
      </c>
      <c r="I210" s="139">
        <v>2.83</v>
      </c>
      <c r="J210" s="139">
        <v>5.66</v>
      </c>
      <c r="K210" s="52"/>
      <c r="L210" s="140"/>
      <c r="M210" s="140"/>
      <c r="N210" s="140"/>
      <c r="O210" s="141"/>
      <c r="P210" s="141"/>
      <c r="Q210" s="141"/>
      <c r="R210" s="141"/>
    </row>
    <row r="211" spans="1:18" x14ac:dyDescent="0.5">
      <c r="A211" s="47" t="s">
        <v>886</v>
      </c>
      <c r="B211" s="131">
        <v>1</v>
      </c>
      <c r="C211" s="131"/>
      <c r="D211" s="131">
        <v>1</v>
      </c>
      <c r="E211" s="142">
        <v>0.08</v>
      </c>
      <c r="F211" s="142">
        <v>0.16</v>
      </c>
      <c r="G211" s="142"/>
      <c r="H211" s="142"/>
      <c r="I211" s="142">
        <v>0.04</v>
      </c>
      <c r="J211" s="142">
        <v>0.08</v>
      </c>
      <c r="K211" s="35"/>
      <c r="L211" s="143"/>
      <c r="M211" s="143"/>
      <c r="N211" s="143"/>
      <c r="O211" s="144"/>
      <c r="P211" s="144"/>
      <c r="Q211" s="144"/>
      <c r="R211" s="144"/>
    </row>
    <row r="212" spans="1:18" x14ac:dyDescent="0.5">
      <c r="A212" s="47" t="s">
        <v>885</v>
      </c>
      <c r="B212" s="131"/>
      <c r="C212" s="131">
        <v>1</v>
      </c>
      <c r="D212" s="131">
        <v>1</v>
      </c>
      <c r="E212" s="142"/>
      <c r="F212" s="142"/>
      <c r="G212" s="142">
        <v>0.08</v>
      </c>
      <c r="H212" s="142">
        <v>0.16</v>
      </c>
      <c r="I212" s="142">
        <v>0.04</v>
      </c>
      <c r="J212" s="142">
        <v>0.08</v>
      </c>
      <c r="K212" s="35"/>
      <c r="L212" s="143"/>
      <c r="M212" s="143"/>
      <c r="N212" s="143"/>
      <c r="O212" s="144"/>
      <c r="P212" s="144"/>
      <c r="Q212" s="144"/>
      <c r="R212" s="144"/>
    </row>
    <row r="213" spans="1:18" x14ac:dyDescent="0.5">
      <c r="A213" s="47" t="s">
        <v>884</v>
      </c>
      <c r="B213" s="131">
        <v>6</v>
      </c>
      <c r="C213" s="131"/>
      <c r="D213" s="131">
        <v>6</v>
      </c>
      <c r="E213" s="142">
        <v>0.5</v>
      </c>
      <c r="F213" s="142">
        <v>1</v>
      </c>
      <c r="G213" s="142"/>
      <c r="H213" s="142"/>
      <c r="I213" s="142">
        <v>0.25</v>
      </c>
      <c r="J213" s="142">
        <v>0.5</v>
      </c>
      <c r="K213" s="35"/>
      <c r="L213" s="143"/>
      <c r="M213" s="143"/>
      <c r="N213" s="143"/>
      <c r="O213" s="144"/>
      <c r="P213" s="144"/>
      <c r="Q213" s="144"/>
      <c r="R213" s="144"/>
    </row>
    <row r="214" spans="1:18" x14ac:dyDescent="0.5">
      <c r="A214" s="47" t="s">
        <v>883</v>
      </c>
      <c r="B214" s="131"/>
      <c r="C214" s="131">
        <v>12</v>
      </c>
      <c r="D214" s="131">
        <v>12</v>
      </c>
      <c r="E214" s="142"/>
      <c r="F214" s="142"/>
      <c r="G214" s="142">
        <v>1</v>
      </c>
      <c r="H214" s="142">
        <v>2</v>
      </c>
      <c r="I214" s="142">
        <v>0.5</v>
      </c>
      <c r="J214" s="142">
        <v>1</v>
      </c>
      <c r="K214" s="35"/>
      <c r="L214" s="143"/>
      <c r="M214" s="143"/>
      <c r="N214" s="143"/>
      <c r="O214" s="144"/>
      <c r="P214" s="144"/>
      <c r="Q214" s="144"/>
      <c r="R214" s="144"/>
    </row>
    <row r="215" spans="1:18" x14ac:dyDescent="0.5">
      <c r="A215" s="47" t="s">
        <v>882</v>
      </c>
      <c r="B215" s="131">
        <v>24</v>
      </c>
      <c r="C215" s="131">
        <v>24</v>
      </c>
      <c r="D215" s="131">
        <v>48</v>
      </c>
      <c r="E215" s="142">
        <v>2</v>
      </c>
      <c r="F215" s="142">
        <v>4</v>
      </c>
      <c r="G215" s="142">
        <v>2</v>
      </c>
      <c r="H215" s="142">
        <v>4</v>
      </c>
      <c r="I215" s="142">
        <v>2</v>
      </c>
      <c r="J215" s="142">
        <v>4</v>
      </c>
      <c r="K215" s="35"/>
      <c r="L215" s="143"/>
      <c r="M215" s="143"/>
      <c r="N215" s="143"/>
      <c r="O215" s="144"/>
      <c r="P215" s="144"/>
      <c r="Q215" s="144"/>
      <c r="R215" s="144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53" right="0.32" top="0.47" bottom="0.4" header="0.35" footer="0.14000000000000001"/>
  <pageSetup paperSize="9" scale="5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74"/>
  <sheetViews>
    <sheetView showGridLines="0" workbookViewId="0">
      <pane ySplit="6" topLeftCell="A7" activePane="bottomLeft" state="frozen"/>
      <selection pane="bottomLeft" activeCell="K15" sqref="K15"/>
    </sheetView>
  </sheetViews>
  <sheetFormatPr defaultColWidth="9" defaultRowHeight="23.25" x14ac:dyDescent="0.2"/>
  <cols>
    <col min="1" max="1" width="75.75" style="48" bestFit="1" customWidth="1"/>
    <col min="2" max="3" width="7.125" style="16" bestFit="1" customWidth="1"/>
    <col min="4" max="4" width="7.875" style="16" bestFit="1" customWidth="1"/>
    <col min="5" max="5" width="8.375" style="16" bestFit="1" customWidth="1"/>
    <col min="6" max="6" width="15.25" style="16" bestFit="1" customWidth="1"/>
    <col min="7" max="7" width="8.375" style="16" bestFit="1" customWidth="1"/>
    <col min="8" max="8" width="15.25" style="16" bestFit="1" customWidth="1"/>
    <col min="9" max="9" width="8.375" style="16" bestFit="1" customWidth="1"/>
    <col min="10" max="10" width="15.25" style="16" bestFit="1" customWidth="1"/>
    <col min="11" max="11" width="12.75" style="16" customWidth="1"/>
    <col min="12" max="14" width="7.375" style="16" bestFit="1" customWidth="1"/>
    <col min="15" max="15" width="12.625" style="16" customWidth="1"/>
    <col min="16" max="16" width="7.375" style="16" hidden="1" customWidth="1"/>
    <col min="17" max="17" width="11.25" style="16" hidden="1" customWidth="1"/>
    <col min="18" max="18" width="15.125" style="16" customWidth="1"/>
    <col min="19" max="16384" width="9" style="16"/>
  </cols>
  <sheetData>
    <row r="1" spans="1:18" s="171" customFormat="1" ht="29.25" x14ac:dyDescent="0.2">
      <c r="A1" s="168" t="s">
        <v>2877</v>
      </c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380" t="s">
        <v>4</v>
      </c>
      <c r="L2" s="384" t="s">
        <v>5</v>
      </c>
      <c r="M2" s="385"/>
      <c r="N2" s="386"/>
      <c r="O2" s="390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380"/>
      <c r="L3" s="387"/>
      <c r="M3" s="388"/>
      <c r="N3" s="389"/>
      <c r="O3" s="390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381"/>
      <c r="L4" s="20" t="s">
        <v>10</v>
      </c>
      <c r="M4" s="20" t="s">
        <v>11</v>
      </c>
      <c r="N4" s="20" t="s">
        <v>12</v>
      </c>
      <c r="O4" s="391"/>
      <c r="P4" s="393"/>
      <c r="Q4" s="393"/>
      <c r="R4" s="393"/>
    </row>
    <row r="5" spans="1:18" s="49" customFormat="1" ht="26.25" x14ac:dyDescent="0.2">
      <c r="A5" s="75" t="s">
        <v>1238</v>
      </c>
      <c r="B5" s="76"/>
      <c r="C5" s="76"/>
      <c r="D5" s="76"/>
      <c r="E5" s="77"/>
      <c r="F5" s="77"/>
      <c r="G5" s="77"/>
      <c r="H5" s="77"/>
      <c r="I5" s="77"/>
      <c r="J5" s="77"/>
      <c r="K5" s="146">
        <v>21</v>
      </c>
      <c r="L5" s="78"/>
      <c r="M5" s="78"/>
      <c r="N5" s="78"/>
      <c r="O5" s="79"/>
      <c r="P5" s="79"/>
      <c r="Q5" s="79"/>
      <c r="R5" s="79"/>
    </row>
    <row r="6" spans="1:18" s="49" customFormat="1" ht="26.25" x14ac:dyDescent="0.2">
      <c r="A6" s="110" t="s">
        <v>521</v>
      </c>
      <c r="B6" s="147">
        <v>7438</v>
      </c>
      <c r="C6" s="147">
        <v>8067</v>
      </c>
      <c r="D6" s="147">
        <v>15505</v>
      </c>
      <c r="E6" s="148"/>
      <c r="F6" s="148">
        <v>491.21</v>
      </c>
      <c r="G6" s="148"/>
      <c r="H6" s="148">
        <v>513.02</v>
      </c>
      <c r="I6" s="148"/>
      <c r="J6" s="148">
        <v>502.26</v>
      </c>
      <c r="K6" s="148">
        <v>21</v>
      </c>
      <c r="L6" s="148">
        <v>23.39</v>
      </c>
      <c r="M6" s="148">
        <v>24.43</v>
      </c>
      <c r="N6" s="148">
        <v>23.92</v>
      </c>
      <c r="O6" s="148">
        <v>20</v>
      </c>
      <c r="P6" s="148">
        <v>19.600000000000001</v>
      </c>
      <c r="Q6" s="148">
        <v>0.1</v>
      </c>
      <c r="R6" s="149">
        <v>5.5555555555555552E-2</v>
      </c>
    </row>
    <row r="7" spans="1:18" s="17" customFormat="1" x14ac:dyDescent="0.2">
      <c r="A7" s="65" t="s">
        <v>17</v>
      </c>
      <c r="B7" s="101">
        <v>6736</v>
      </c>
      <c r="C7" s="101">
        <v>7483</v>
      </c>
      <c r="D7" s="101">
        <v>14219</v>
      </c>
      <c r="E7" s="102">
        <v>374.21</v>
      </c>
      <c r="F7" s="102">
        <v>374.21</v>
      </c>
      <c r="G7" s="102">
        <v>415.7</v>
      </c>
      <c r="H7" s="102">
        <v>415.7</v>
      </c>
      <c r="I7" s="102">
        <v>394.98</v>
      </c>
      <c r="J7" s="102">
        <v>394.98</v>
      </c>
      <c r="K7" s="102"/>
      <c r="L7" s="102"/>
      <c r="M7" s="102"/>
      <c r="N7" s="102"/>
      <c r="O7" s="102"/>
      <c r="P7" s="102"/>
      <c r="Q7" s="102"/>
      <c r="R7" s="102"/>
    </row>
    <row r="8" spans="1:18" x14ac:dyDescent="0.2">
      <c r="A8" s="64" t="s">
        <v>1237</v>
      </c>
      <c r="B8" s="69">
        <v>2076</v>
      </c>
      <c r="C8" s="69">
        <v>1799</v>
      </c>
      <c r="D8" s="69">
        <v>3875</v>
      </c>
      <c r="E8" s="70">
        <v>115.34</v>
      </c>
      <c r="F8" s="70">
        <v>115.34</v>
      </c>
      <c r="G8" s="70">
        <v>99.95</v>
      </c>
      <c r="H8" s="70">
        <v>99.95</v>
      </c>
      <c r="I8" s="70">
        <v>107.64</v>
      </c>
      <c r="J8" s="70">
        <v>107.64</v>
      </c>
      <c r="K8" s="71"/>
      <c r="L8" s="72"/>
      <c r="M8" s="72"/>
      <c r="N8" s="72"/>
      <c r="O8" s="73"/>
      <c r="P8" s="73"/>
      <c r="Q8" s="73"/>
      <c r="R8" s="73"/>
    </row>
    <row r="9" spans="1:18" x14ac:dyDescent="0.2">
      <c r="A9" s="47" t="s">
        <v>1236</v>
      </c>
      <c r="B9" s="45">
        <v>3</v>
      </c>
      <c r="C9" s="45"/>
      <c r="D9" s="45">
        <v>3</v>
      </c>
      <c r="E9" s="44">
        <v>0.17</v>
      </c>
      <c r="F9" s="44">
        <v>0.17</v>
      </c>
      <c r="G9" s="44"/>
      <c r="H9" s="44"/>
      <c r="I9" s="44">
        <v>0.08</v>
      </c>
      <c r="J9" s="44">
        <v>0.08</v>
      </c>
      <c r="K9" s="41"/>
      <c r="L9" s="42"/>
      <c r="M9" s="42"/>
      <c r="N9" s="42"/>
      <c r="O9" s="43"/>
      <c r="P9" s="43"/>
      <c r="Q9" s="43"/>
      <c r="R9" s="43"/>
    </row>
    <row r="10" spans="1:18" x14ac:dyDescent="0.2">
      <c r="A10" s="47" t="s">
        <v>1235</v>
      </c>
      <c r="B10" s="45">
        <v>129</v>
      </c>
      <c r="C10" s="45">
        <v>138</v>
      </c>
      <c r="D10" s="45">
        <v>267</v>
      </c>
      <c r="E10" s="44">
        <v>7.17</v>
      </c>
      <c r="F10" s="44">
        <v>7.17</v>
      </c>
      <c r="G10" s="44">
        <v>7.67</v>
      </c>
      <c r="H10" s="44">
        <v>7.67</v>
      </c>
      <c r="I10" s="44">
        <v>7.42</v>
      </c>
      <c r="J10" s="44">
        <v>7.42</v>
      </c>
      <c r="K10" s="41"/>
      <c r="L10" s="42"/>
      <c r="M10" s="42"/>
      <c r="N10" s="42"/>
      <c r="O10" s="43"/>
      <c r="P10" s="43"/>
      <c r="Q10" s="43"/>
      <c r="R10" s="43"/>
    </row>
    <row r="11" spans="1:18" x14ac:dyDescent="0.2">
      <c r="A11" s="47" t="s">
        <v>1234</v>
      </c>
      <c r="B11" s="45">
        <v>15</v>
      </c>
      <c r="C11" s="45"/>
      <c r="D11" s="45">
        <v>15</v>
      </c>
      <c r="E11" s="44">
        <v>0.83</v>
      </c>
      <c r="F11" s="44">
        <v>0.83</v>
      </c>
      <c r="G11" s="44"/>
      <c r="H11" s="44"/>
      <c r="I11" s="44">
        <v>0.42</v>
      </c>
      <c r="J11" s="44">
        <v>0.42</v>
      </c>
      <c r="K11" s="41"/>
      <c r="L11" s="42"/>
      <c r="M11" s="42"/>
      <c r="N11" s="42"/>
      <c r="O11" s="43"/>
      <c r="P11" s="43"/>
      <c r="Q11" s="43"/>
      <c r="R11" s="43"/>
    </row>
    <row r="12" spans="1:18" x14ac:dyDescent="0.2">
      <c r="A12" s="47" t="s">
        <v>1233</v>
      </c>
      <c r="B12" s="45">
        <v>102</v>
      </c>
      <c r="C12" s="45"/>
      <c r="D12" s="45">
        <v>102</v>
      </c>
      <c r="E12" s="44">
        <v>5.67</v>
      </c>
      <c r="F12" s="44">
        <v>5.67</v>
      </c>
      <c r="G12" s="44"/>
      <c r="H12" s="44"/>
      <c r="I12" s="44">
        <v>2.83</v>
      </c>
      <c r="J12" s="44">
        <v>2.83</v>
      </c>
      <c r="K12" s="41"/>
      <c r="L12" s="42"/>
      <c r="M12" s="42"/>
      <c r="N12" s="42"/>
      <c r="O12" s="43"/>
      <c r="P12" s="43"/>
      <c r="Q12" s="43"/>
      <c r="R12" s="43"/>
    </row>
    <row r="13" spans="1:18" x14ac:dyDescent="0.2">
      <c r="A13" s="47" t="s">
        <v>1232</v>
      </c>
      <c r="B13" s="45"/>
      <c r="C13" s="45">
        <v>50</v>
      </c>
      <c r="D13" s="45">
        <v>50</v>
      </c>
      <c r="E13" s="44"/>
      <c r="F13" s="44"/>
      <c r="G13" s="44">
        <v>2.78</v>
      </c>
      <c r="H13" s="44">
        <v>2.78</v>
      </c>
      <c r="I13" s="44">
        <v>1.39</v>
      </c>
      <c r="J13" s="44">
        <v>1.39</v>
      </c>
      <c r="K13" s="41"/>
      <c r="L13" s="42"/>
      <c r="M13" s="42"/>
      <c r="N13" s="42"/>
      <c r="O13" s="43"/>
      <c r="P13" s="43"/>
      <c r="Q13" s="43"/>
      <c r="R13" s="43"/>
    </row>
    <row r="14" spans="1:18" x14ac:dyDescent="0.2">
      <c r="A14" s="47" t="s">
        <v>1231</v>
      </c>
      <c r="B14" s="45">
        <v>165</v>
      </c>
      <c r="C14" s="45"/>
      <c r="D14" s="45">
        <v>165</v>
      </c>
      <c r="E14" s="44">
        <v>9.17</v>
      </c>
      <c r="F14" s="44">
        <v>9.17</v>
      </c>
      <c r="G14" s="44"/>
      <c r="H14" s="44"/>
      <c r="I14" s="44">
        <v>4.58</v>
      </c>
      <c r="J14" s="44">
        <v>4.58</v>
      </c>
      <c r="K14" s="41"/>
      <c r="L14" s="42"/>
      <c r="M14" s="42"/>
      <c r="N14" s="42"/>
      <c r="O14" s="43"/>
      <c r="P14" s="43"/>
      <c r="Q14" s="43"/>
      <c r="R14" s="43"/>
    </row>
    <row r="15" spans="1:18" x14ac:dyDescent="0.2">
      <c r="A15" s="47" t="s">
        <v>1230</v>
      </c>
      <c r="B15" s="45">
        <v>165</v>
      </c>
      <c r="C15" s="45"/>
      <c r="D15" s="45">
        <v>165</v>
      </c>
      <c r="E15" s="44">
        <v>9.17</v>
      </c>
      <c r="F15" s="44">
        <v>9.17</v>
      </c>
      <c r="G15" s="44"/>
      <c r="H15" s="44"/>
      <c r="I15" s="44">
        <v>4.58</v>
      </c>
      <c r="J15" s="44">
        <v>4.58</v>
      </c>
      <c r="K15" s="41"/>
      <c r="L15" s="42"/>
      <c r="M15" s="42"/>
      <c r="N15" s="42"/>
      <c r="O15" s="43"/>
      <c r="P15" s="43"/>
      <c r="Q15" s="43"/>
      <c r="R15" s="43"/>
    </row>
    <row r="16" spans="1:18" x14ac:dyDescent="0.2">
      <c r="A16" s="47" t="s">
        <v>1229</v>
      </c>
      <c r="B16" s="45"/>
      <c r="C16" s="45">
        <v>162</v>
      </c>
      <c r="D16" s="45">
        <v>162</v>
      </c>
      <c r="E16" s="44"/>
      <c r="F16" s="44"/>
      <c r="G16" s="44">
        <v>9</v>
      </c>
      <c r="H16" s="44">
        <v>9</v>
      </c>
      <c r="I16" s="44">
        <v>4.5</v>
      </c>
      <c r="J16" s="44">
        <v>4.5</v>
      </c>
      <c r="K16" s="41"/>
      <c r="L16" s="42"/>
      <c r="M16" s="42"/>
      <c r="N16" s="42"/>
      <c r="O16" s="43"/>
      <c r="P16" s="43"/>
      <c r="Q16" s="43"/>
      <c r="R16" s="43"/>
    </row>
    <row r="17" spans="1:18" x14ac:dyDescent="0.2">
      <c r="A17" s="47" t="s">
        <v>1228</v>
      </c>
      <c r="B17" s="45"/>
      <c r="C17" s="45">
        <v>159</v>
      </c>
      <c r="D17" s="45">
        <v>159</v>
      </c>
      <c r="E17" s="44"/>
      <c r="F17" s="44"/>
      <c r="G17" s="44">
        <v>8.83</v>
      </c>
      <c r="H17" s="44">
        <v>8.83</v>
      </c>
      <c r="I17" s="44">
        <v>4.42</v>
      </c>
      <c r="J17" s="44">
        <v>4.42</v>
      </c>
      <c r="K17" s="41"/>
      <c r="L17" s="42"/>
      <c r="M17" s="42"/>
      <c r="N17" s="42"/>
      <c r="O17" s="43"/>
      <c r="P17" s="43"/>
      <c r="Q17" s="43"/>
      <c r="R17" s="43"/>
    </row>
    <row r="18" spans="1:18" x14ac:dyDescent="0.2">
      <c r="A18" s="47" t="s">
        <v>1227</v>
      </c>
      <c r="B18" s="45">
        <v>6</v>
      </c>
      <c r="C18" s="45">
        <v>162</v>
      </c>
      <c r="D18" s="45">
        <v>168</v>
      </c>
      <c r="E18" s="44">
        <v>0.33</v>
      </c>
      <c r="F18" s="44">
        <v>0.33</v>
      </c>
      <c r="G18" s="44">
        <v>9</v>
      </c>
      <c r="H18" s="44">
        <v>9</v>
      </c>
      <c r="I18" s="44">
        <v>4.67</v>
      </c>
      <c r="J18" s="44">
        <v>4.67</v>
      </c>
      <c r="K18" s="41"/>
      <c r="L18" s="42"/>
      <c r="M18" s="42"/>
      <c r="N18" s="42"/>
      <c r="O18" s="43"/>
      <c r="P18" s="43"/>
      <c r="Q18" s="43"/>
      <c r="R18" s="43"/>
    </row>
    <row r="19" spans="1:18" x14ac:dyDescent="0.2">
      <c r="A19" s="47" t="s">
        <v>1226</v>
      </c>
      <c r="B19" s="45"/>
      <c r="C19" s="45">
        <v>54</v>
      </c>
      <c r="D19" s="45">
        <v>54</v>
      </c>
      <c r="E19" s="44"/>
      <c r="F19" s="44"/>
      <c r="G19" s="44">
        <v>3</v>
      </c>
      <c r="H19" s="44">
        <v>3</v>
      </c>
      <c r="I19" s="44">
        <v>1.5</v>
      </c>
      <c r="J19" s="44">
        <v>1.5</v>
      </c>
      <c r="K19" s="41"/>
      <c r="L19" s="42"/>
      <c r="M19" s="42"/>
      <c r="N19" s="42"/>
      <c r="O19" s="43"/>
      <c r="P19" s="43"/>
      <c r="Q19" s="43"/>
      <c r="R19" s="43"/>
    </row>
    <row r="20" spans="1:18" x14ac:dyDescent="0.2">
      <c r="A20" s="47" t="s">
        <v>1225</v>
      </c>
      <c r="B20" s="45"/>
      <c r="C20" s="45">
        <v>54</v>
      </c>
      <c r="D20" s="45">
        <v>54</v>
      </c>
      <c r="E20" s="44"/>
      <c r="F20" s="44"/>
      <c r="G20" s="44">
        <v>3</v>
      </c>
      <c r="H20" s="44">
        <v>3</v>
      </c>
      <c r="I20" s="44">
        <v>1.5</v>
      </c>
      <c r="J20" s="44">
        <v>1.5</v>
      </c>
      <c r="K20" s="41"/>
      <c r="L20" s="42"/>
      <c r="M20" s="42"/>
      <c r="N20" s="42"/>
      <c r="O20" s="43"/>
      <c r="P20" s="43"/>
      <c r="Q20" s="43"/>
      <c r="R20" s="43"/>
    </row>
    <row r="21" spans="1:18" x14ac:dyDescent="0.2">
      <c r="A21" s="47" t="s">
        <v>1224</v>
      </c>
      <c r="B21" s="45">
        <v>171</v>
      </c>
      <c r="C21" s="45">
        <v>12</v>
      </c>
      <c r="D21" s="45">
        <v>183</v>
      </c>
      <c r="E21" s="44">
        <v>9.5</v>
      </c>
      <c r="F21" s="44">
        <v>9.5</v>
      </c>
      <c r="G21" s="44">
        <v>0.67</v>
      </c>
      <c r="H21" s="44">
        <v>0.67</v>
      </c>
      <c r="I21" s="44">
        <v>5.08</v>
      </c>
      <c r="J21" s="44">
        <v>5.08</v>
      </c>
      <c r="K21" s="41"/>
      <c r="L21" s="42"/>
      <c r="M21" s="42"/>
      <c r="N21" s="42"/>
      <c r="O21" s="43"/>
      <c r="P21" s="43"/>
      <c r="Q21" s="43"/>
      <c r="R21" s="43"/>
    </row>
    <row r="22" spans="1:18" x14ac:dyDescent="0.2">
      <c r="A22" s="47" t="s">
        <v>1223</v>
      </c>
      <c r="B22" s="45">
        <v>165</v>
      </c>
      <c r="C22" s="45"/>
      <c r="D22" s="45">
        <v>165</v>
      </c>
      <c r="E22" s="44">
        <v>9.17</v>
      </c>
      <c r="F22" s="44">
        <v>9.17</v>
      </c>
      <c r="G22" s="44"/>
      <c r="H22" s="44"/>
      <c r="I22" s="44">
        <v>4.58</v>
      </c>
      <c r="J22" s="44">
        <v>4.58</v>
      </c>
      <c r="K22" s="41"/>
      <c r="L22" s="42"/>
      <c r="M22" s="42"/>
      <c r="N22" s="42"/>
      <c r="O22" s="43"/>
      <c r="P22" s="43"/>
      <c r="Q22" s="43"/>
      <c r="R22" s="43"/>
    </row>
    <row r="23" spans="1:18" x14ac:dyDescent="0.2">
      <c r="A23" s="47" t="s">
        <v>1222</v>
      </c>
      <c r="B23" s="45">
        <v>171</v>
      </c>
      <c r="C23" s="45"/>
      <c r="D23" s="45">
        <v>171</v>
      </c>
      <c r="E23" s="44">
        <v>9.5</v>
      </c>
      <c r="F23" s="44">
        <v>9.5</v>
      </c>
      <c r="G23" s="44"/>
      <c r="H23" s="44"/>
      <c r="I23" s="44">
        <v>4.75</v>
      </c>
      <c r="J23" s="44">
        <v>4.75</v>
      </c>
      <c r="K23" s="41"/>
      <c r="L23" s="42"/>
      <c r="M23" s="42"/>
      <c r="N23" s="42"/>
      <c r="O23" s="43"/>
      <c r="P23" s="43"/>
      <c r="Q23" s="43"/>
      <c r="R23" s="43"/>
    </row>
    <row r="24" spans="1:18" x14ac:dyDescent="0.2">
      <c r="A24" s="47" t="s">
        <v>1221</v>
      </c>
      <c r="B24" s="45">
        <v>162</v>
      </c>
      <c r="C24" s="45"/>
      <c r="D24" s="45">
        <v>162</v>
      </c>
      <c r="E24" s="44">
        <v>9</v>
      </c>
      <c r="F24" s="44">
        <v>9</v>
      </c>
      <c r="G24" s="44"/>
      <c r="H24" s="44"/>
      <c r="I24" s="44">
        <v>4.5</v>
      </c>
      <c r="J24" s="44">
        <v>4.5</v>
      </c>
      <c r="K24" s="41"/>
      <c r="L24" s="42"/>
      <c r="M24" s="42"/>
      <c r="N24" s="42"/>
      <c r="O24" s="43"/>
      <c r="P24" s="43"/>
      <c r="Q24" s="43"/>
      <c r="R24" s="43"/>
    </row>
    <row r="25" spans="1:18" x14ac:dyDescent="0.2">
      <c r="A25" s="47" t="s">
        <v>1220</v>
      </c>
      <c r="B25" s="45"/>
      <c r="C25" s="45">
        <v>156</v>
      </c>
      <c r="D25" s="45">
        <v>156</v>
      </c>
      <c r="E25" s="44"/>
      <c r="F25" s="44"/>
      <c r="G25" s="44">
        <v>8.67</v>
      </c>
      <c r="H25" s="44">
        <v>8.67</v>
      </c>
      <c r="I25" s="44">
        <v>4.33</v>
      </c>
      <c r="J25" s="44">
        <v>4.33</v>
      </c>
      <c r="K25" s="41"/>
      <c r="L25" s="42"/>
      <c r="M25" s="42"/>
      <c r="N25" s="42"/>
      <c r="O25" s="43"/>
      <c r="P25" s="43"/>
      <c r="Q25" s="43"/>
      <c r="R25" s="43"/>
    </row>
    <row r="26" spans="1:18" x14ac:dyDescent="0.2">
      <c r="A26" s="47" t="s">
        <v>1219</v>
      </c>
      <c r="B26" s="45"/>
      <c r="C26" s="45">
        <v>162</v>
      </c>
      <c r="D26" s="45">
        <v>162</v>
      </c>
      <c r="E26" s="44"/>
      <c r="F26" s="44"/>
      <c r="G26" s="44">
        <v>9</v>
      </c>
      <c r="H26" s="44">
        <v>9</v>
      </c>
      <c r="I26" s="44">
        <v>4.5</v>
      </c>
      <c r="J26" s="44">
        <v>4.5</v>
      </c>
      <c r="K26" s="41"/>
      <c r="L26" s="42"/>
      <c r="M26" s="42"/>
      <c r="N26" s="42"/>
      <c r="O26" s="43"/>
      <c r="P26" s="43"/>
      <c r="Q26" s="43"/>
      <c r="R26" s="43"/>
    </row>
    <row r="27" spans="1:18" x14ac:dyDescent="0.2">
      <c r="A27" s="47" t="s">
        <v>1218</v>
      </c>
      <c r="B27" s="45">
        <v>58</v>
      </c>
      <c r="C27" s="45"/>
      <c r="D27" s="45">
        <v>58</v>
      </c>
      <c r="E27" s="44">
        <v>3.22</v>
      </c>
      <c r="F27" s="44">
        <v>3.22</v>
      </c>
      <c r="G27" s="44"/>
      <c r="H27" s="44"/>
      <c r="I27" s="44">
        <v>1.61</v>
      </c>
      <c r="J27" s="44">
        <v>1.61</v>
      </c>
      <c r="K27" s="41"/>
      <c r="L27" s="42"/>
      <c r="M27" s="42"/>
      <c r="N27" s="42"/>
      <c r="O27" s="43"/>
      <c r="P27" s="43"/>
      <c r="Q27" s="43"/>
      <c r="R27" s="43"/>
    </row>
    <row r="28" spans="1:18" x14ac:dyDescent="0.2">
      <c r="A28" s="47" t="s">
        <v>1217</v>
      </c>
      <c r="B28" s="45"/>
      <c r="C28" s="45">
        <v>54</v>
      </c>
      <c r="D28" s="45">
        <v>54</v>
      </c>
      <c r="E28" s="44"/>
      <c r="F28" s="44"/>
      <c r="G28" s="44">
        <v>3</v>
      </c>
      <c r="H28" s="44">
        <v>3</v>
      </c>
      <c r="I28" s="44">
        <v>1.5</v>
      </c>
      <c r="J28" s="44">
        <v>1.5</v>
      </c>
      <c r="K28" s="41"/>
      <c r="L28" s="42"/>
      <c r="M28" s="42"/>
      <c r="N28" s="42"/>
      <c r="O28" s="43"/>
      <c r="P28" s="43"/>
      <c r="Q28" s="43"/>
      <c r="R28" s="43"/>
    </row>
    <row r="29" spans="1:18" x14ac:dyDescent="0.2">
      <c r="A29" s="47" t="s">
        <v>1216</v>
      </c>
      <c r="B29" s="45">
        <v>111</v>
      </c>
      <c r="C29" s="45"/>
      <c r="D29" s="45">
        <v>111</v>
      </c>
      <c r="E29" s="44">
        <v>6.17</v>
      </c>
      <c r="F29" s="44">
        <v>6.17</v>
      </c>
      <c r="G29" s="44"/>
      <c r="H29" s="44"/>
      <c r="I29" s="44">
        <v>3.08</v>
      </c>
      <c r="J29" s="44">
        <v>3.08</v>
      </c>
      <c r="K29" s="41"/>
      <c r="L29" s="42"/>
      <c r="M29" s="42"/>
      <c r="N29" s="42"/>
      <c r="O29" s="43"/>
      <c r="P29" s="43"/>
      <c r="Q29" s="43"/>
      <c r="R29" s="43"/>
    </row>
    <row r="30" spans="1:18" x14ac:dyDescent="0.2">
      <c r="A30" s="47" t="s">
        <v>1215</v>
      </c>
      <c r="B30" s="45">
        <v>117</v>
      </c>
      <c r="C30" s="45"/>
      <c r="D30" s="45">
        <v>117</v>
      </c>
      <c r="E30" s="44">
        <v>6.5</v>
      </c>
      <c r="F30" s="44">
        <v>6.5</v>
      </c>
      <c r="G30" s="44"/>
      <c r="H30" s="44"/>
      <c r="I30" s="44">
        <v>3.25</v>
      </c>
      <c r="J30" s="44">
        <v>3.25</v>
      </c>
      <c r="K30" s="41"/>
      <c r="L30" s="42"/>
      <c r="M30" s="42"/>
      <c r="N30" s="42"/>
      <c r="O30" s="43"/>
      <c r="P30" s="43"/>
      <c r="Q30" s="43"/>
      <c r="R30" s="43"/>
    </row>
    <row r="31" spans="1:18" x14ac:dyDescent="0.2">
      <c r="A31" s="47" t="s">
        <v>1214</v>
      </c>
      <c r="B31" s="45">
        <v>6</v>
      </c>
      <c r="C31" s="45"/>
      <c r="D31" s="45">
        <v>6</v>
      </c>
      <c r="E31" s="44">
        <v>0.33</v>
      </c>
      <c r="F31" s="44">
        <v>0.33</v>
      </c>
      <c r="G31" s="44"/>
      <c r="H31" s="44"/>
      <c r="I31" s="44">
        <v>0.17</v>
      </c>
      <c r="J31" s="44">
        <v>0.17</v>
      </c>
      <c r="K31" s="41"/>
      <c r="L31" s="42"/>
      <c r="M31" s="42"/>
      <c r="N31" s="42"/>
      <c r="O31" s="43"/>
      <c r="P31" s="43"/>
      <c r="Q31" s="43"/>
      <c r="R31" s="43"/>
    </row>
    <row r="32" spans="1:18" x14ac:dyDescent="0.2">
      <c r="A32" s="47" t="s">
        <v>1213</v>
      </c>
      <c r="B32" s="45">
        <v>75</v>
      </c>
      <c r="C32" s="45"/>
      <c r="D32" s="45">
        <v>75</v>
      </c>
      <c r="E32" s="44">
        <v>4.17</v>
      </c>
      <c r="F32" s="44">
        <v>4.17</v>
      </c>
      <c r="G32" s="44"/>
      <c r="H32" s="44"/>
      <c r="I32" s="44">
        <v>2.08</v>
      </c>
      <c r="J32" s="44">
        <v>2.08</v>
      </c>
      <c r="K32" s="41"/>
      <c r="L32" s="42"/>
      <c r="M32" s="42"/>
      <c r="N32" s="42"/>
      <c r="O32" s="43"/>
      <c r="P32" s="43"/>
      <c r="Q32" s="43"/>
      <c r="R32" s="43"/>
    </row>
    <row r="33" spans="1:18" x14ac:dyDescent="0.2">
      <c r="A33" s="47" t="s">
        <v>1212</v>
      </c>
      <c r="B33" s="45"/>
      <c r="C33" s="45">
        <v>27</v>
      </c>
      <c r="D33" s="45">
        <v>27</v>
      </c>
      <c r="E33" s="44"/>
      <c r="F33" s="44"/>
      <c r="G33" s="44">
        <v>1.5</v>
      </c>
      <c r="H33" s="44">
        <v>1.5</v>
      </c>
      <c r="I33" s="44">
        <v>0.75</v>
      </c>
      <c r="J33" s="44">
        <v>0.75</v>
      </c>
      <c r="K33" s="41"/>
      <c r="L33" s="42"/>
      <c r="M33" s="42"/>
      <c r="N33" s="42"/>
      <c r="O33" s="43"/>
      <c r="P33" s="43"/>
      <c r="Q33" s="43"/>
      <c r="R33" s="43"/>
    </row>
    <row r="34" spans="1:18" x14ac:dyDescent="0.2">
      <c r="A34" s="47" t="s">
        <v>1211</v>
      </c>
      <c r="B34" s="45">
        <v>36</v>
      </c>
      <c r="C34" s="45">
        <v>78</v>
      </c>
      <c r="D34" s="45">
        <v>114</v>
      </c>
      <c r="E34" s="44">
        <v>2</v>
      </c>
      <c r="F34" s="44">
        <v>2</v>
      </c>
      <c r="G34" s="44">
        <v>4.33</v>
      </c>
      <c r="H34" s="44">
        <v>4.33</v>
      </c>
      <c r="I34" s="44">
        <v>3.17</v>
      </c>
      <c r="J34" s="44">
        <v>3.17</v>
      </c>
      <c r="K34" s="41"/>
      <c r="L34" s="42"/>
      <c r="M34" s="42"/>
      <c r="N34" s="42"/>
      <c r="O34" s="43"/>
      <c r="P34" s="43"/>
      <c r="Q34" s="43"/>
      <c r="R34" s="43"/>
    </row>
    <row r="35" spans="1:18" x14ac:dyDescent="0.2">
      <c r="A35" s="47" t="s">
        <v>1210</v>
      </c>
      <c r="B35" s="45"/>
      <c r="C35" s="45">
        <v>27</v>
      </c>
      <c r="D35" s="45">
        <v>27</v>
      </c>
      <c r="E35" s="44"/>
      <c r="F35" s="44"/>
      <c r="G35" s="44">
        <v>1.5</v>
      </c>
      <c r="H35" s="44">
        <v>1.5</v>
      </c>
      <c r="I35" s="44">
        <v>0.75</v>
      </c>
      <c r="J35" s="44">
        <v>0.75</v>
      </c>
      <c r="K35" s="41"/>
      <c r="L35" s="42"/>
      <c r="M35" s="42"/>
      <c r="N35" s="42"/>
      <c r="O35" s="43"/>
      <c r="P35" s="43"/>
      <c r="Q35" s="43"/>
      <c r="R35" s="43"/>
    </row>
    <row r="36" spans="1:18" x14ac:dyDescent="0.2">
      <c r="A36" s="47" t="s">
        <v>1209</v>
      </c>
      <c r="B36" s="45">
        <v>90</v>
      </c>
      <c r="C36" s="45"/>
      <c r="D36" s="45">
        <v>90</v>
      </c>
      <c r="E36" s="44">
        <v>5</v>
      </c>
      <c r="F36" s="44">
        <v>5</v>
      </c>
      <c r="G36" s="44"/>
      <c r="H36" s="44"/>
      <c r="I36" s="44">
        <v>2.5</v>
      </c>
      <c r="J36" s="44">
        <v>2.5</v>
      </c>
      <c r="K36" s="41"/>
      <c r="L36" s="42"/>
      <c r="M36" s="42"/>
      <c r="N36" s="42"/>
      <c r="O36" s="43"/>
      <c r="P36" s="43"/>
      <c r="Q36" s="43"/>
      <c r="R36" s="43"/>
    </row>
    <row r="37" spans="1:18" x14ac:dyDescent="0.2">
      <c r="A37" s="47" t="s">
        <v>1208</v>
      </c>
      <c r="B37" s="45"/>
      <c r="C37" s="45">
        <v>90</v>
      </c>
      <c r="D37" s="45">
        <v>90</v>
      </c>
      <c r="E37" s="44"/>
      <c r="F37" s="44"/>
      <c r="G37" s="44">
        <v>5</v>
      </c>
      <c r="H37" s="44">
        <v>5</v>
      </c>
      <c r="I37" s="44">
        <v>2.5</v>
      </c>
      <c r="J37" s="44">
        <v>2.5</v>
      </c>
      <c r="K37" s="41"/>
      <c r="L37" s="42"/>
      <c r="M37" s="42"/>
      <c r="N37" s="42"/>
      <c r="O37" s="43"/>
      <c r="P37" s="43"/>
      <c r="Q37" s="43"/>
      <c r="R37" s="43"/>
    </row>
    <row r="38" spans="1:18" x14ac:dyDescent="0.2">
      <c r="A38" s="47" t="s">
        <v>1207</v>
      </c>
      <c r="B38" s="45">
        <v>69</v>
      </c>
      <c r="C38" s="45"/>
      <c r="D38" s="45">
        <v>69</v>
      </c>
      <c r="E38" s="44">
        <v>3.83</v>
      </c>
      <c r="F38" s="44">
        <v>3.83</v>
      </c>
      <c r="G38" s="44"/>
      <c r="H38" s="44"/>
      <c r="I38" s="44">
        <v>1.92</v>
      </c>
      <c r="J38" s="44">
        <v>1.92</v>
      </c>
      <c r="K38" s="41"/>
      <c r="L38" s="42"/>
      <c r="M38" s="42"/>
      <c r="N38" s="42"/>
      <c r="O38" s="43"/>
      <c r="P38" s="43"/>
      <c r="Q38" s="43"/>
      <c r="R38" s="43"/>
    </row>
    <row r="39" spans="1:18" x14ac:dyDescent="0.2">
      <c r="A39" s="47" t="s">
        <v>1206</v>
      </c>
      <c r="B39" s="45"/>
      <c r="C39" s="45">
        <v>102</v>
      </c>
      <c r="D39" s="45">
        <v>102</v>
      </c>
      <c r="E39" s="44"/>
      <c r="F39" s="44"/>
      <c r="G39" s="44">
        <v>5.67</v>
      </c>
      <c r="H39" s="44">
        <v>5.67</v>
      </c>
      <c r="I39" s="44">
        <v>2.83</v>
      </c>
      <c r="J39" s="44">
        <v>2.83</v>
      </c>
      <c r="K39" s="41"/>
      <c r="L39" s="42"/>
      <c r="M39" s="42"/>
      <c r="N39" s="42"/>
      <c r="O39" s="43"/>
      <c r="P39" s="43"/>
      <c r="Q39" s="43"/>
      <c r="R39" s="43"/>
    </row>
    <row r="40" spans="1:18" x14ac:dyDescent="0.2">
      <c r="A40" s="47" t="s">
        <v>1205</v>
      </c>
      <c r="B40" s="45">
        <v>30</v>
      </c>
      <c r="C40" s="45"/>
      <c r="D40" s="45">
        <v>30</v>
      </c>
      <c r="E40" s="44">
        <v>1.67</v>
      </c>
      <c r="F40" s="44">
        <v>1.67</v>
      </c>
      <c r="G40" s="44"/>
      <c r="H40" s="44"/>
      <c r="I40" s="44">
        <v>0.83</v>
      </c>
      <c r="J40" s="44">
        <v>0.83</v>
      </c>
      <c r="K40" s="41"/>
      <c r="L40" s="42"/>
      <c r="M40" s="42"/>
      <c r="N40" s="42"/>
      <c r="O40" s="43"/>
      <c r="P40" s="43"/>
      <c r="Q40" s="43"/>
      <c r="R40" s="43"/>
    </row>
    <row r="41" spans="1:18" x14ac:dyDescent="0.2">
      <c r="A41" s="47" t="s">
        <v>1204</v>
      </c>
      <c r="B41" s="45">
        <v>81</v>
      </c>
      <c r="C41" s="45"/>
      <c r="D41" s="45">
        <v>81</v>
      </c>
      <c r="E41" s="44">
        <v>4.5</v>
      </c>
      <c r="F41" s="44">
        <v>4.5</v>
      </c>
      <c r="G41" s="44"/>
      <c r="H41" s="44"/>
      <c r="I41" s="44">
        <v>2.25</v>
      </c>
      <c r="J41" s="44">
        <v>2.25</v>
      </c>
      <c r="K41" s="41"/>
      <c r="L41" s="42"/>
      <c r="M41" s="42"/>
      <c r="N41" s="42"/>
      <c r="O41" s="43"/>
      <c r="P41" s="43"/>
      <c r="Q41" s="43"/>
      <c r="R41" s="43"/>
    </row>
    <row r="42" spans="1:18" x14ac:dyDescent="0.2">
      <c r="A42" s="47" t="s">
        <v>1203</v>
      </c>
      <c r="B42" s="45"/>
      <c r="C42" s="45">
        <v>51</v>
      </c>
      <c r="D42" s="45">
        <v>51</v>
      </c>
      <c r="E42" s="44"/>
      <c r="F42" s="44"/>
      <c r="G42" s="44">
        <v>2.83</v>
      </c>
      <c r="H42" s="44">
        <v>2.83</v>
      </c>
      <c r="I42" s="44">
        <v>1.42</v>
      </c>
      <c r="J42" s="44">
        <v>1.42</v>
      </c>
      <c r="K42" s="41"/>
      <c r="L42" s="42"/>
      <c r="M42" s="42"/>
      <c r="N42" s="42"/>
      <c r="O42" s="43"/>
      <c r="P42" s="43"/>
      <c r="Q42" s="43"/>
      <c r="R42" s="43"/>
    </row>
    <row r="43" spans="1:18" x14ac:dyDescent="0.2">
      <c r="A43" s="47" t="s">
        <v>1202</v>
      </c>
      <c r="B43" s="45">
        <v>38</v>
      </c>
      <c r="C43" s="45"/>
      <c r="D43" s="45">
        <v>38</v>
      </c>
      <c r="E43" s="44">
        <v>2.11</v>
      </c>
      <c r="F43" s="44">
        <v>2.11</v>
      </c>
      <c r="G43" s="44"/>
      <c r="H43" s="44"/>
      <c r="I43" s="44">
        <v>1.06</v>
      </c>
      <c r="J43" s="44">
        <v>1.06</v>
      </c>
      <c r="K43" s="41"/>
      <c r="L43" s="42"/>
      <c r="M43" s="42"/>
      <c r="N43" s="42"/>
      <c r="O43" s="43"/>
      <c r="P43" s="43"/>
      <c r="Q43" s="43"/>
      <c r="R43" s="43"/>
    </row>
    <row r="44" spans="1:18" x14ac:dyDescent="0.2">
      <c r="A44" s="47" t="s">
        <v>1201</v>
      </c>
      <c r="B44" s="45">
        <v>105</v>
      </c>
      <c r="C44" s="45"/>
      <c r="D44" s="45">
        <v>105</v>
      </c>
      <c r="E44" s="44">
        <v>5.83</v>
      </c>
      <c r="F44" s="44">
        <v>5.83</v>
      </c>
      <c r="G44" s="44"/>
      <c r="H44" s="44"/>
      <c r="I44" s="44">
        <v>2.92</v>
      </c>
      <c r="J44" s="44">
        <v>2.92</v>
      </c>
      <c r="K44" s="41"/>
      <c r="L44" s="42"/>
      <c r="M44" s="42"/>
      <c r="N44" s="42"/>
      <c r="O44" s="43"/>
      <c r="P44" s="43"/>
      <c r="Q44" s="43"/>
      <c r="R44" s="43"/>
    </row>
    <row r="45" spans="1:18" x14ac:dyDescent="0.2">
      <c r="A45" s="47" t="s">
        <v>1166</v>
      </c>
      <c r="B45" s="45"/>
      <c r="C45" s="45">
        <v>9</v>
      </c>
      <c r="D45" s="45">
        <v>9</v>
      </c>
      <c r="E45" s="44"/>
      <c r="F45" s="44"/>
      <c r="G45" s="44">
        <v>0.5</v>
      </c>
      <c r="H45" s="44">
        <v>0.5</v>
      </c>
      <c r="I45" s="44">
        <v>0.25</v>
      </c>
      <c r="J45" s="44">
        <v>0.25</v>
      </c>
      <c r="K45" s="41"/>
      <c r="L45" s="42"/>
      <c r="M45" s="42"/>
      <c r="N45" s="42"/>
      <c r="O45" s="43"/>
      <c r="P45" s="43"/>
      <c r="Q45" s="43"/>
      <c r="R45" s="43"/>
    </row>
    <row r="46" spans="1:18" x14ac:dyDescent="0.2">
      <c r="A46" s="47" t="s">
        <v>1200</v>
      </c>
      <c r="B46" s="45"/>
      <c r="C46" s="45">
        <v>252</v>
      </c>
      <c r="D46" s="45">
        <v>252</v>
      </c>
      <c r="E46" s="44"/>
      <c r="F46" s="44"/>
      <c r="G46" s="44">
        <v>14</v>
      </c>
      <c r="H46" s="44">
        <v>14</v>
      </c>
      <c r="I46" s="44">
        <v>7</v>
      </c>
      <c r="J46" s="44">
        <v>7</v>
      </c>
      <c r="K46" s="41"/>
      <c r="L46" s="42"/>
      <c r="M46" s="42"/>
      <c r="N46" s="42"/>
      <c r="O46" s="43"/>
      <c r="P46" s="43"/>
      <c r="Q46" s="43"/>
      <c r="R46" s="43"/>
    </row>
    <row r="47" spans="1:18" x14ac:dyDescent="0.2">
      <c r="A47" s="47" t="s">
        <v>1199</v>
      </c>
      <c r="B47" s="45">
        <v>6</v>
      </c>
      <c r="C47" s="45"/>
      <c r="D47" s="45">
        <v>6</v>
      </c>
      <c r="E47" s="44">
        <v>0.33</v>
      </c>
      <c r="F47" s="44">
        <v>0.33</v>
      </c>
      <c r="G47" s="44"/>
      <c r="H47" s="44"/>
      <c r="I47" s="44">
        <v>0.17</v>
      </c>
      <c r="J47" s="44">
        <v>0.17</v>
      </c>
      <c r="K47" s="41"/>
      <c r="L47" s="42"/>
      <c r="M47" s="42"/>
      <c r="N47" s="42"/>
      <c r="O47" s="43"/>
      <c r="P47" s="43"/>
      <c r="Q47" s="43"/>
      <c r="R47" s="43"/>
    </row>
    <row r="48" spans="1:18" x14ac:dyDescent="0.2">
      <c r="A48" s="64" t="s">
        <v>1198</v>
      </c>
      <c r="B48" s="74"/>
      <c r="C48" s="74">
        <v>619</v>
      </c>
      <c r="D48" s="74">
        <v>619</v>
      </c>
      <c r="E48" s="70"/>
      <c r="F48" s="70"/>
      <c r="G48" s="70">
        <v>34.39</v>
      </c>
      <c r="H48" s="70">
        <v>34.39</v>
      </c>
      <c r="I48" s="70">
        <v>17.2</v>
      </c>
      <c r="J48" s="70">
        <v>17.2</v>
      </c>
      <c r="K48" s="71"/>
      <c r="L48" s="72"/>
      <c r="M48" s="72"/>
      <c r="N48" s="72"/>
      <c r="O48" s="73"/>
      <c r="P48" s="73"/>
      <c r="Q48" s="73"/>
      <c r="R48" s="73"/>
    </row>
    <row r="49" spans="1:18" x14ac:dyDescent="0.2">
      <c r="A49" s="47" t="s">
        <v>1197</v>
      </c>
      <c r="B49" s="45"/>
      <c r="C49" s="45">
        <v>315</v>
      </c>
      <c r="D49" s="45">
        <v>315</v>
      </c>
      <c r="E49" s="44"/>
      <c r="F49" s="44"/>
      <c r="G49" s="44">
        <v>17.5</v>
      </c>
      <c r="H49" s="44">
        <v>17.5</v>
      </c>
      <c r="I49" s="44">
        <v>8.75</v>
      </c>
      <c r="J49" s="44">
        <v>8.75</v>
      </c>
      <c r="K49" s="41"/>
      <c r="L49" s="42"/>
      <c r="M49" s="42"/>
      <c r="N49" s="42"/>
      <c r="O49" s="43"/>
      <c r="P49" s="43"/>
      <c r="Q49" s="43"/>
      <c r="R49" s="43"/>
    </row>
    <row r="50" spans="1:18" x14ac:dyDescent="0.2">
      <c r="A50" s="47" t="s">
        <v>1196</v>
      </c>
      <c r="B50" s="45"/>
      <c r="C50" s="45">
        <v>208</v>
      </c>
      <c r="D50" s="45">
        <v>208</v>
      </c>
      <c r="E50" s="44"/>
      <c r="F50" s="44"/>
      <c r="G50" s="44">
        <v>11.56</v>
      </c>
      <c r="H50" s="44">
        <v>11.56</v>
      </c>
      <c r="I50" s="44">
        <v>5.78</v>
      </c>
      <c r="J50" s="44">
        <v>5.78</v>
      </c>
      <c r="K50" s="41"/>
      <c r="L50" s="42"/>
      <c r="M50" s="42"/>
      <c r="N50" s="42"/>
      <c r="O50" s="43"/>
      <c r="P50" s="43"/>
      <c r="Q50" s="43"/>
      <c r="R50" s="43"/>
    </row>
    <row r="51" spans="1:18" x14ac:dyDescent="0.2">
      <c r="A51" s="47" t="s">
        <v>1195</v>
      </c>
      <c r="B51" s="45"/>
      <c r="C51" s="45">
        <v>96</v>
      </c>
      <c r="D51" s="45">
        <v>96</v>
      </c>
      <c r="E51" s="44"/>
      <c r="F51" s="44"/>
      <c r="G51" s="44">
        <v>5.33</v>
      </c>
      <c r="H51" s="44">
        <v>5.33</v>
      </c>
      <c r="I51" s="44">
        <v>2.67</v>
      </c>
      <c r="J51" s="44">
        <v>2.67</v>
      </c>
      <c r="K51" s="41"/>
      <c r="L51" s="42"/>
      <c r="M51" s="42"/>
      <c r="N51" s="42"/>
      <c r="O51" s="43"/>
      <c r="P51" s="43"/>
      <c r="Q51" s="43"/>
      <c r="R51" s="43"/>
    </row>
    <row r="52" spans="1:18" x14ac:dyDescent="0.2">
      <c r="A52" s="64" t="s">
        <v>1194</v>
      </c>
      <c r="B52" s="69">
        <v>2803</v>
      </c>
      <c r="C52" s="69">
        <v>2881</v>
      </c>
      <c r="D52" s="69">
        <v>5684</v>
      </c>
      <c r="E52" s="70">
        <v>155.71</v>
      </c>
      <c r="F52" s="70">
        <v>155.71</v>
      </c>
      <c r="G52" s="70">
        <v>160.05000000000001</v>
      </c>
      <c r="H52" s="70">
        <v>160.05000000000001</v>
      </c>
      <c r="I52" s="70">
        <v>157.9</v>
      </c>
      <c r="J52" s="70">
        <v>157.9</v>
      </c>
      <c r="K52" s="71"/>
      <c r="L52" s="72"/>
      <c r="M52" s="72"/>
      <c r="N52" s="72"/>
      <c r="O52" s="73"/>
      <c r="P52" s="73"/>
      <c r="Q52" s="73"/>
      <c r="R52" s="73"/>
    </row>
    <row r="53" spans="1:18" x14ac:dyDescent="0.2">
      <c r="A53" s="47" t="s">
        <v>1193</v>
      </c>
      <c r="B53" s="45">
        <v>240</v>
      </c>
      <c r="C53" s="45"/>
      <c r="D53" s="45">
        <v>240</v>
      </c>
      <c r="E53" s="44">
        <v>13.33</v>
      </c>
      <c r="F53" s="44">
        <v>13.33</v>
      </c>
      <c r="G53" s="44"/>
      <c r="H53" s="44"/>
      <c r="I53" s="44">
        <v>6.67</v>
      </c>
      <c r="J53" s="44">
        <v>6.67</v>
      </c>
      <c r="K53" s="41"/>
      <c r="L53" s="42"/>
      <c r="M53" s="42"/>
      <c r="N53" s="42"/>
      <c r="O53" s="43"/>
      <c r="P53" s="43"/>
      <c r="Q53" s="43"/>
      <c r="R53" s="43"/>
    </row>
    <row r="54" spans="1:18" x14ac:dyDescent="0.2">
      <c r="A54" s="47" t="s">
        <v>1192</v>
      </c>
      <c r="B54" s="45">
        <v>242</v>
      </c>
      <c r="C54" s="45"/>
      <c r="D54" s="45">
        <v>242</v>
      </c>
      <c r="E54" s="44">
        <v>13.44</v>
      </c>
      <c r="F54" s="44">
        <v>13.44</v>
      </c>
      <c r="G54" s="44"/>
      <c r="H54" s="44"/>
      <c r="I54" s="44">
        <v>6.72</v>
      </c>
      <c r="J54" s="44">
        <v>6.72</v>
      </c>
      <c r="K54" s="41"/>
      <c r="L54" s="42"/>
      <c r="M54" s="42"/>
      <c r="N54" s="42"/>
      <c r="O54" s="43"/>
      <c r="P54" s="43"/>
      <c r="Q54" s="43"/>
      <c r="R54" s="43"/>
    </row>
    <row r="55" spans="1:18" x14ac:dyDescent="0.2">
      <c r="A55" s="47" t="s">
        <v>1191</v>
      </c>
      <c r="B55" s="45"/>
      <c r="C55" s="45">
        <v>216</v>
      </c>
      <c r="D55" s="45">
        <v>216</v>
      </c>
      <c r="E55" s="44"/>
      <c r="F55" s="44"/>
      <c r="G55" s="44">
        <v>12</v>
      </c>
      <c r="H55" s="44">
        <v>12</v>
      </c>
      <c r="I55" s="44">
        <v>6</v>
      </c>
      <c r="J55" s="44">
        <v>6</v>
      </c>
      <c r="K55" s="41"/>
      <c r="L55" s="42"/>
      <c r="M55" s="42"/>
      <c r="N55" s="42"/>
      <c r="O55" s="43"/>
      <c r="P55" s="43"/>
      <c r="Q55" s="43"/>
      <c r="R55" s="43"/>
    </row>
    <row r="56" spans="1:18" x14ac:dyDescent="0.2">
      <c r="A56" s="47" t="s">
        <v>1190</v>
      </c>
      <c r="B56" s="45">
        <v>399</v>
      </c>
      <c r="C56" s="45"/>
      <c r="D56" s="45">
        <v>399</v>
      </c>
      <c r="E56" s="44">
        <v>22.17</v>
      </c>
      <c r="F56" s="44">
        <v>22.17</v>
      </c>
      <c r="G56" s="44"/>
      <c r="H56" s="44"/>
      <c r="I56" s="44">
        <v>11.08</v>
      </c>
      <c r="J56" s="44">
        <v>11.08</v>
      </c>
      <c r="K56" s="41"/>
      <c r="L56" s="42"/>
      <c r="M56" s="42"/>
      <c r="N56" s="42"/>
      <c r="O56" s="43"/>
      <c r="P56" s="43"/>
      <c r="Q56" s="43"/>
      <c r="R56" s="43"/>
    </row>
    <row r="57" spans="1:18" x14ac:dyDescent="0.2">
      <c r="A57" s="47" t="s">
        <v>1189</v>
      </c>
      <c r="B57" s="45">
        <v>357</v>
      </c>
      <c r="C57" s="45"/>
      <c r="D57" s="45">
        <v>357</v>
      </c>
      <c r="E57" s="44">
        <v>19.829999999999998</v>
      </c>
      <c r="F57" s="44">
        <v>19.829999999999998</v>
      </c>
      <c r="G57" s="44"/>
      <c r="H57" s="44"/>
      <c r="I57" s="44">
        <v>9.92</v>
      </c>
      <c r="J57" s="44">
        <v>9.92</v>
      </c>
      <c r="K57" s="41"/>
      <c r="L57" s="42"/>
      <c r="M57" s="42"/>
      <c r="N57" s="42"/>
      <c r="O57" s="43"/>
      <c r="P57" s="43"/>
      <c r="Q57" s="43"/>
      <c r="R57" s="43"/>
    </row>
    <row r="58" spans="1:18" x14ac:dyDescent="0.2">
      <c r="A58" s="47" t="s">
        <v>1188</v>
      </c>
      <c r="B58" s="45"/>
      <c r="C58" s="45">
        <v>324</v>
      </c>
      <c r="D58" s="45">
        <v>324</v>
      </c>
      <c r="E58" s="44"/>
      <c r="F58" s="44"/>
      <c r="G58" s="44">
        <v>18</v>
      </c>
      <c r="H58" s="44">
        <v>18</v>
      </c>
      <c r="I58" s="44">
        <v>9</v>
      </c>
      <c r="J58" s="44">
        <v>9</v>
      </c>
      <c r="K58" s="41"/>
      <c r="L58" s="42"/>
      <c r="M58" s="42"/>
      <c r="N58" s="42"/>
      <c r="O58" s="43"/>
      <c r="P58" s="43"/>
      <c r="Q58" s="43"/>
      <c r="R58" s="43"/>
    </row>
    <row r="59" spans="1:18" x14ac:dyDescent="0.2">
      <c r="A59" s="47" t="s">
        <v>1187</v>
      </c>
      <c r="B59" s="45"/>
      <c r="C59" s="45">
        <v>218</v>
      </c>
      <c r="D59" s="45">
        <v>218</v>
      </c>
      <c r="E59" s="44"/>
      <c r="F59" s="44"/>
      <c r="G59" s="44">
        <v>12.11</v>
      </c>
      <c r="H59" s="44">
        <v>12.11</v>
      </c>
      <c r="I59" s="44">
        <v>6.06</v>
      </c>
      <c r="J59" s="44">
        <v>6.06</v>
      </c>
      <c r="K59" s="41"/>
      <c r="L59" s="42"/>
      <c r="M59" s="42"/>
      <c r="N59" s="42"/>
      <c r="O59" s="43"/>
      <c r="P59" s="43"/>
      <c r="Q59" s="43"/>
      <c r="R59" s="43"/>
    </row>
    <row r="60" spans="1:18" x14ac:dyDescent="0.2">
      <c r="A60" s="47" t="s">
        <v>1186</v>
      </c>
      <c r="B60" s="45"/>
      <c r="C60" s="45">
        <v>327</v>
      </c>
      <c r="D60" s="45">
        <v>327</v>
      </c>
      <c r="E60" s="44"/>
      <c r="F60" s="44"/>
      <c r="G60" s="44">
        <v>18.170000000000002</v>
      </c>
      <c r="H60" s="44">
        <v>18.170000000000002</v>
      </c>
      <c r="I60" s="44">
        <v>9.08</v>
      </c>
      <c r="J60" s="44">
        <v>9.08</v>
      </c>
      <c r="K60" s="41"/>
      <c r="L60" s="42"/>
      <c r="M60" s="42"/>
      <c r="N60" s="42"/>
      <c r="O60" s="43"/>
      <c r="P60" s="43"/>
      <c r="Q60" s="43"/>
      <c r="R60" s="43"/>
    </row>
    <row r="61" spans="1:18" x14ac:dyDescent="0.2">
      <c r="A61" s="47" t="s">
        <v>1185</v>
      </c>
      <c r="B61" s="45"/>
      <c r="C61" s="45">
        <v>360</v>
      </c>
      <c r="D61" s="45">
        <v>360</v>
      </c>
      <c r="E61" s="44"/>
      <c r="F61" s="44"/>
      <c r="G61" s="44">
        <v>20</v>
      </c>
      <c r="H61" s="44">
        <v>20</v>
      </c>
      <c r="I61" s="44">
        <v>10</v>
      </c>
      <c r="J61" s="44">
        <v>10</v>
      </c>
      <c r="K61" s="41"/>
      <c r="L61" s="42"/>
      <c r="M61" s="42"/>
      <c r="N61" s="42"/>
      <c r="O61" s="43"/>
      <c r="P61" s="43"/>
      <c r="Q61" s="43"/>
      <c r="R61" s="43"/>
    </row>
    <row r="62" spans="1:18" x14ac:dyDescent="0.2">
      <c r="A62" s="47" t="s">
        <v>1184</v>
      </c>
      <c r="B62" s="45">
        <v>242</v>
      </c>
      <c r="C62" s="45"/>
      <c r="D62" s="45">
        <v>242</v>
      </c>
      <c r="E62" s="44">
        <v>13.44</v>
      </c>
      <c r="F62" s="44">
        <v>13.44</v>
      </c>
      <c r="G62" s="44"/>
      <c r="H62" s="44"/>
      <c r="I62" s="44">
        <v>6.72</v>
      </c>
      <c r="J62" s="44">
        <v>6.72</v>
      </c>
      <c r="K62" s="41"/>
      <c r="L62" s="42"/>
      <c r="M62" s="42"/>
      <c r="N62" s="42"/>
      <c r="O62" s="43"/>
      <c r="P62" s="43"/>
      <c r="Q62" s="43"/>
      <c r="R62" s="43"/>
    </row>
    <row r="63" spans="1:18" x14ac:dyDescent="0.2">
      <c r="A63" s="47" t="s">
        <v>1183</v>
      </c>
      <c r="B63" s="45">
        <v>150</v>
      </c>
      <c r="C63" s="45"/>
      <c r="D63" s="45">
        <v>150</v>
      </c>
      <c r="E63" s="44">
        <v>8.33</v>
      </c>
      <c r="F63" s="44">
        <v>8.33</v>
      </c>
      <c r="G63" s="44"/>
      <c r="H63" s="44"/>
      <c r="I63" s="44">
        <v>4.17</v>
      </c>
      <c r="J63" s="44">
        <v>4.17</v>
      </c>
      <c r="K63" s="41"/>
      <c r="L63" s="42"/>
      <c r="M63" s="42"/>
      <c r="N63" s="42"/>
      <c r="O63" s="43"/>
      <c r="P63" s="43"/>
      <c r="Q63" s="43"/>
      <c r="R63" s="43"/>
    </row>
    <row r="64" spans="1:18" x14ac:dyDescent="0.2">
      <c r="A64" s="47" t="s">
        <v>1182</v>
      </c>
      <c r="B64" s="45">
        <v>225</v>
      </c>
      <c r="C64" s="45"/>
      <c r="D64" s="45">
        <v>225</v>
      </c>
      <c r="E64" s="44">
        <v>12.5</v>
      </c>
      <c r="F64" s="44">
        <v>12.5</v>
      </c>
      <c r="G64" s="44"/>
      <c r="H64" s="44"/>
      <c r="I64" s="44">
        <v>6.25</v>
      </c>
      <c r="J64" s="44">
        <v>6.25</v>
      </c>
      <c r="K64" s="41"/>
      <c r="L64" s="42"/>
      <c r="M64" s="42"/>
      <c r="N64" s="42"/>
      <c r="O64" s="43"/>
      <c r="P64" s="43"/>
      <c r="Q64" s="43"/>
      <c r="R64" s="43"/>
    </row>
    <row r="65" spans="1:18" x14ac:dyDescent="0.2">
      <c r="A65" s="47" t="s">
        <v>1181</v>
      </c>
      <c r="B65" s="45">
        <v>150</v>
      </c>
      <c r="C65" s="45"/>
      <c r="D65" s="45">
        <v>150</v>
      </c>
      <c r="E65" s="44">
        <v>8.33</v>
      </c>
      <c r="F65" s="44">
        <v>8.33</v>
      </c>
      <c r="G65" s="44"/>
      <c r="H65" s="44"/>
      <c r="I65" s="44">
        <v>4.17</v>
      </c>
      <c r="J65" s="44">
        <v>4.17</v>
      </c>
      <c r="K65" s="41"/>
      <c r="L65" s="42"/>
      <c r="M65" s="42"/>
      <c r="N65" s="42"/>
      <c r="O65" s="43"/>
      <c r="P65" s="43"/>
      <c r="Q65" s="43"/>
      <c r="R65" s="43"/>
    </row>
    <row r="66" spans="1:18" x14ac:dyDescent="0.2">
      <c r="A66" s="47" t="s">
        <v>1180</v>
      </c>
      <c r="B66" s="45">
        <v>225</v>
      </c>
      <c r="C66" s="45"/>
      <c r="D66" s="45">
        <v>225</v>
      </c>
      <c r="E66" s="44">
        <v>12.5</v>
      </c>
      <c r="F66" s="44">
        <v>12.5</v>
      </c>
      <c r="G66" s="44"/>
      <c r="H66" s="44"/>
      <c r="I66" s="44">
        <v>6.25</v>
      </c>
      <c r="J66" s="44">
        <v>6.25</v>
      </c>
      <c r="K66" s="41"/>
      <c r="L66" s="42"/>
      <c r="M66" s="42"/>
      <c r="N66" s="42"/>
      <c r="O66" s="43"/>
      <c r="P66" s="43"/>
      <c r="Q66" s="43"/>
      <c r="R66" s="43"/>
    </row>
    <row r="67" spans="1:18" x14ac:dyDescent="0.2">
      <c r="A67" s="47" t="s">
        <v>1179</v>
      </c>
      <c r="B67" s="45"/>
      <c r="C67" s="45">
        <v>150</v>
      </c>
      <c r="D67" s="45">
        <v>150</v>
      </c>
      <c r="E67" s="44"/>
      <c r="F67" s="44"/>
      <c r="G67" s="44">
        <v>8.33</v>
      </c>
      <c r="H67" s="44">
        <v>8.33</v>
      </c>
      <c r="I67" s="44">
        <v>4.17</v>
      </c>
      <c r="J67" s="44">
        <v>4.17</v>
      </c>
      <c r="K67" s="41"/>
      <c r="L67" s="42"/>
      <c r="M67" s="42"/>
      <c r="N67" s="42"/>
      <c r="O67" s="43"/>
      <c r="P67" s="43"/>
      <c r="Q67" s="43"/>
      <c r="R67" s="43"/>
    </row>
    <row r="68" spans="1:18" x14ac:dyDescent="0.2">
      <c r="A68" s="47" t="s">
        <v>1178</v>
      </c>
      <c r="B68" s="45">
        <v>144</v>
      </c>
      <c r="C68" s="45">
        <v>6</v>
      </c>
      <c r="D68" s="45">
        <v>150</v>
      </c>
      <c r="E68" s="44">
        <v>8</v>
      </c>
      <c r="F68" s="44">
        <v>8</v>
      </c>
      <c r="G68" s="44">
        <v>0.33</v>
      </c>
      <c r="H68" s="44">
        <v>0.33</v>
      </c>
      <c r="I68" s="44">
        <v>4.17</v>
      </c>
      <c r="J68" s="44">
        <v>4.17</v>
      </c>
      <c r="K68" s="41"/>
      <c r="L68" s="42"/>
      <c r="M68" s="42"/>
      <c r="N68" s="42"/>
      <c r="O68" s="43"/>
      <c r="P68" s="43"/>
      <c r="Q68" s="43"/>
      <c r="R68" s="43"/>
    </row>
    <row r="69" spans="1:18" x14ac:dyDescent="0.2">
      <c r="A69" s="47" t="s">
        <v>1177</v>
      </c>
      <c r="B69" s="45"/>
      <c r="C69" s="45">
        <v>110</v>
      </c>
      <c r="D69" s="45">
        <v>110</v>
      </c>
      <c r="E69" s="44"/>
      <c r="F69" s="44"/>
      <c r="G69" s="44">
        <v>6.11</v>
      </c>
      <c r="H69" s="44">
        <v>6.11</v>
      </c>
      <c r="I69" s="44">
        <v>3.06</v>
      </c>
      <c r="J69" s="44">
        <v>3.06</v>
      </c>
      <c r="K69" s="41"/>
      <c r="L69" s="42"/>
      <c r="M69" s="42"/>
      <c r="N69" s="42"/>
      <c r="O69" s="43"/>
      <c r="P69" s="43"/>
      <c r="Q69" s="43"/>
      <c r="R69" s="43"/>
    </row>
    <row r="70" spans="1:18" x14ac:dyDescent="0.2">
      <c r="A70" s="47" t="s">
        <v>1176</v>
      </c>
      <c r="B70" s="45"/>
      <c r="C70" s="45">
        <v>225</v>
      </c>
      <c r="D70" s="45">
        <v>225</v>
      </c>
      <c r="E70" s="44"/>
      <c r="F70" s="44"/>
      <c r="G70" s="44">
        <v>12.5</v>
      </c>
      <c r="H70" s="44">
        <v>12.5</v>
      </c>
      <c r="I70" s="44">
        <v>6.25</v>
      </c>
      <c r="J70" s="44">
        <v>6.25</v>
      </c>
      <c r="K70" s="41"/>
      <c r="L70" s="42"/>
      <c r="M70" s="42"/>
      <c r="N70" s="42"/>
      <c r="O70" s="43"/>
      <c r="P70" s="43"/>
      <c r="Q70" s="43"/>
      <c r="R70" s="43"/>
    </row>
    <row r="71" spans="1:18" x14ac:dyDescent="0.2">
      <c r="A71" s="47" t="s">
        <v>1175</v>
      </c>
      <c r="B71" s="45"/>
      <c r="C71" s="45">
        <v>225</v>
      </c>
      <c r="D71" s="45">
        <v>225</v>
      </c>
      <c r="E71" s="44"/>
      <c r="F71" s="44"/>
      <c r="G71" s="44">
        <v>12.5</v>
      </c>
      <c r="H71" s="44">
        <v>12.5</v>
      </c>
      <c r="I71" s="44">
        <v>6.25</v>
      </c>
      <c r="J71" s="44">
        <v>6.25</v>
      </c>
      <c r="K71" s="41"/>
      <c r="L71" s="42"/>
      <c r="M71" s="42"/>
      <c r="N71" s="42"/>
      <c r="O71" s="43"/>
      <c r="P71" s="43"/>
      <c r="Q71" s="43"/>
      <c r="R71" s="43"/>
    </row>
    <row r="72" spans="1:18" x14ac:dyDescent="0.2">
      <c r="A72" s="47" t="s">
        <v>1174</v>
      </c>
      <c r="B72" s="45"/>
      <c r="C72" s="45">
        <v>225</v>
      </c>
      <c r="D72" s="45">
        <v>225</v>
      </c>
      <c r="E72" s="44"/>
      <c r="F72" s="44"/>
      <c r="G72" s="44">
        <v>12.5</v>
      </c>
      <c r="H72" s="44">
        <v>12.5</v>
      </c>
      <c r="I72" s="44">
        <v>6.25</v>
      </c>
      <c r="J72" s="44">
        <v>6.25</v>
      </c>
      <c r="K72" s="41"/>
      <c r="L72" s="42"/>
      <c r="M72" s="42"/>
      <c r="N72" s="42"/>
      <c r="O72" s="43"/>
      <c r="P72" s="43"/>
      <c r="Q72" s="43"/>
      <c r="R72" s="43"/>
    </row>
    <row r="73" spans="1:18" x14ac:dyDescent="0.2">
      <c r="A73" s="47" t="s">
        <v>1173</v>
      </c>
      <c r="B73" s="45"/>
      <c r="C73" s="45">
        <v>129</v>
      </c>
      <c r="D73" s="45">
        <v>129</v>
      </c>
      <c r="E73" s="44"/>
      <c r="F73" s="44"/>
      <c r="G73" s="44">
        <v>7.17</v>
      </c>
      <c r="H73" s="44">
        <v>7.17</v>
      </c>
      <c r="I73" s="44">
        <v>3.58</v>
      </c>
      <c r="J73" s="44">
        <v>3.58</v>
      </c>
      <c r="K73" s="41"/>
      <c r="L73" s="42"/>
      <c r="M73" s="42"/>
      <c r="N73" s="42"/>
      <c r="O73" s="43"/>
      <c r="P73" s="43"/>
      <c r="Q73" s="43"/>
      <c r="R73" s="43"/>
    </row>
    <row r="74" spans="1:18" x14ac:dyDescent="0.2">
      <c r="A74" s="47" t="s">
        <v>1172</v>
      </c>
      <c r="B74" s="45"/>
      <c r="C74" s="45">
        <v>141</v>
      </c>
      <c r="D74" s="45">
        <v>141</v>
      </c>
      <c r="E74" s="44"/>
      <c r="F74" s="44"/>
      <c r="G74" s="44">
        <v>7.83</v>
      </c>
      <c r="H74" s="44">
        <v>7.83</v>
      </c>
      <c r="I74" s="44">
        <v>3.92</v>
      </c>
      <c r="J74" s="44">
        <v>3.92</v>
      </c>
      <c r="K74" s="41"/>
      <c r="L74" s="42"/>
      <c r="M74" s="42"/>
      <c r="N74" s="42"/>
      <c r="O74" s="43"/>
      <c r="P74" s="43"/>
      <c r="Q74" s="43"/>
      <c r="R74" s="43"/>
    </row>
    <row r="75" spans="1:18" x14ac:dyDescent="0.2">
      <c r="A75" s="47" t="s">
        <v>1171</v>
      </c>
      <c r="B75" s="45">
        <v>39</v>
      </c>
      <c r="C75" s="45"/>
      <c r="D75" s="45">
        <v>39</v>
      </c>
      <c r="E75" s="44">
        <v>2.17</v>
      </c>
      <c r="F75" s="44">
        <v>2.17</v>
      </c>
      <c r="G75" s="44"/>
      <c r="H75" s="44"/>
      <c r="I75" s="44">
        <v>1.08</v>
      </c>
      <c r="J75" s="44">
        <v>1.08</v>
      </c>
      <c r="K75" s="41"/>
      <c r="L75" s="42"/>
      <c r="M75" s="42"/>
      <c r="N75" s="42"/>
      <c r="O75" s="43"/>
      <c r="P75" s="43"/>
      <c r="Q75" s="43"/>
      <c r="R75" s="43"/>
    </row>
    <row r="76" spans="1:18" x14ac:dyDescent="0.2">
      <c r="A76" s="47" t="s">
        <v>1170</v>
      </c>
      <c r="B76" s="45"/>
      <c r="C76" s="45">
        <v>9</v>
      </c>
      <c r="D76" s="45">
        <v>9</v>
      </c>
      <c r="E76" s="44"/>
      <c r="F76" s="44"/>
      <c r="G76" s="44">
        <v>0.5</v>
      </c>
      <c r="H76" s="44">
        <v>0.5</v>
      </c>
      <c r="I76" s="44">
        <v>0.25</v>
      </c>
      <c r="J76" s="44">
        <v>0.25</v>
      </c>
      <c r="K76" s="41"/>
      <c r="L76" s="42"/>
      <c r="M76" s="42"/>
      <c r="N76" s="42"/>
      <c r="O76" s="43"/>
      <c r="P76" s="43"/>
      <c r="Q76" s="43"/>
      <c r="R76" s="43"/>
    </row>
    <row r="77" spans="1:18" x14ac:dyDescent="0.2">
      <c r="A77" s="47" t="s">
        <v>1169</v>
      </c>
      <c r="B77" s="45">
        <v>84</v>
      </c>
      <c r="C77" s="45"/>
      <c r="D77" s="45">
        <v>84</v>
      </c>
      <c r="E77" s="44">
        <v>4.67</v>
      </c>
      <c r="F77" s="44">
        <v>4.67</v>
      </c>
      <c r="G77" s="44"/>
      <c r="H77" s="44"/>
      <c r="I77" s="44">
        <v>2.33</v>
      </c>
      <c r="J77" s="44">
        <v>2.33</v>
      </c>
      <c r="K77" s="41"/>
      <c r="L77" s="42"/>
      <c r="M77" s="42"/>
      <c r="N77" s="42"/>
      <c r="O77" s="43"/>
      <c r="P77" s="43"/>
      <c r="Q77" s="43"/>
      <c r="R77" s="43"/>
    </row>
    <row r="78" spans="1:18" x14ac:dyDescent="0.2">
      <c r="A78" s="47" t="s">
        <v>1168</v>
      </c>
      <c r="B78" s="45"/>
      <c r="C78" s="45">
        <v>78</v>
      </c>
      <c r="D78" s="45">
        <v>78</v>
      </c>
      <c r="E78" s="44"/>
      <c r="F78" s="44"/>
      <c r="G78" s="44">
        <v>4.33</v>
      </c>
      <c r="H78" s="44">
        <v>4.33</v>
      </c>
      <c r="I78" s="44">
        <v>2.17</v>
      </c>
      <c r="J78" s="44">
        <v>2.17</v>
      </c>
      <c r="K78" s="41"/>
      <c r="L78" s="42"/>
      <c r="M78" s="42"/>
      <c r="N78" s="42"/>
      <c r="O78" s="43"/>
      <c r="P78" s="43"/>
      <c r="Q78" s="43"/>
      <c r="R78" s="43"/>
    </row>
    <row r="79" spans="1:18" x14ac:dyDescent="0.2">
      <c r="A79" s="47" t="s">
        <v>1167</v>
      </c>
      <c r="B79" s="45">
        <v>69</v>
      </c>
      <c r="C79" s="45">
        <v>6</v>
      </c>
      <c r="D79" s="45">
        <v>75</v>
      </c>
      <c r="E79" s="44">
        <v>3.83</v>
      </c>
      <c r="F79" s="44">
        <v>3.83</v>
      </c>
      <c r="G79" s="44">
        <v>0.33</v>
      </c>
      <c r="H79" s="44">
        <v>0.33</v>
      </c>
      <c r="I79" s="44">
        <v>2.08</v>
      </c>
      <c r="J79" s="44">
        <v>2.08</v>
      </c>
      <c r="K79" s="41"/>
      <c r="L79" s="42"/>
      <c r="M79" s="42"/>
      <c r="N79" s="42"/>
      <c r="O79" s="43"/>
      <c r="P79" s="43"/>
      <c r="Q79" s="43"/>
      <c r="R79" s="43"/>
    </row>
    <row r="80" spans="1:18" x14ac:dyDescent="0.2">
      <c r="A80" s="47" t="s">
        <v>1166</v>
      </c>
      <c r="B80" s="45">
        <v>234</v>
      </c>
      <c r="C80" s="45">
        <v>90</v>
      </c>
      <c r="D80" s="45">
        <v>324</v>
      </c>
      <c r="E80" s="44">
        <v>13</v>
      </c>
      <c r="F80" s="44">
        <v>13</v>
      </c>
      <c r="G80" s="44">
        <v>5</v>
      </c>
      <c r="H80" s="44">
        <v>5</v>
      </c>
      <c r="I80" s="44">
        <v>9</v>
      </c>
      <c r="J80" s="44">
        <v>9</v>
      </c>
      <c r="K80" s="41"/>
      <c r="L80" s="42"/>
      <c r="M80" s="42"/>
      <c r="N80" s="42"/>
      <c r="O80" s="43"/>
      <c r="P80" s="43"/>
      <c r="Q80" s="43"/>
      <c r="R80" s="43"/>
    </row>
    <row r="81" spans="1:18" x14ac:dyDescent="0.2">
      <c r="A81" s="47" t="s">
        <v>1165</v>
      </c>
      <c r="B81" s="45"/>
      <c r="C81" s="45">
        <v>9</v>
      </c>
      <c r="D81" s="45">
        <v>9</v>
      </c>
      <c r="E81" s="44"/>
      <c r="F81" s="44"/>
      <c r="G81" s="44">
        <v>0.5</v>
      </c>
      <c r="H81" s="44">
        <v>0.5</v>
      </c>
      <c r="I81" s="44">
        <v>0.25</v>
      </c>
      <c r="J81" s="44">
        <v>0.25</v>
      </c>
      <c r="K81" s="41"/>
      <c r="L81" s="42"/>
      <c r="M81" s="42"/>
      <c r="N81" s="42"/>
      <c r="O81" s="43"/>
      <c r="P81" s="43"/>
      <c r="Q81" s="43"/>
      <c r="R81" s="43"/>
    </row>
    <row r="82" spans="1:18" x14ac:dyDescent="0.2">
      <c r="A82" s="47" t="s">
        <v>1164</v>
      </c>
      <c r="B82" s="45"/>
      <c r="C82" s="45">
        <v>3</v>
      </c>
      <c r="D82" s="45">
        <v>3</v>
      </c>
      <c r="E82" s="44"/>
      <c r="F82" s="44"/>
      <c r="G82" s="44">
        <v>0.17</v>
      </c>
      <c r="H82" s="44">
        <v>0.17</v>
      </c>
      <c r="I82" s="44">
        <v>0.08</v>
      </c>
      <c r="J82" s="44">
        <v>0.08</v>
      </c>
      <c r="K82" s="41"/>
      <c r="L82" s="42"/>
      <c r="M82" s="42"/>
      <c r="N82" s="42"/>
      <c r="O82" s="43"/>
      <c r="P82" s="43"/>
      <c r="Q82" s="43"/>
      <c r="R82" s="43"/>
    </row>
    <row r="83" spans="1:18" x14ac:dyDescent="0.2">
      <c r="A83" s="47" t="s">
        <v>1163</v>
      </c>
      <c r="B83" s="45">
        <v>1</v>
      </c>
      <c r="C83" s="45"/>
      <c r="D83" s="45">
        <v>1</v>
      </c>
      <c r="E83" s="44">
        <v>0.06</v>
      </c>
      <c r="F83" s="44">
        <v>0.06</v>
      </c>
      <c r="G83" s="44"/>
      <c r="H83" s="44"/>
      <c r="I83" s="44">
        <v>0.03</v>
      </c>
      <c r="J83" s="44">
        <v>0.03</v>
      </c>
      <c r="K83" s="41"/>
      <c r="L83" s="42"/>
      <c r="M83" s="42"/>
      <c r="N83" s="42"/>
      <c r="O83" s="43"/>
      <c r="P83" s="43"/>
      <c r="Q83" s="43"/>
      <c r="R83" s="43"/>
    </row>
    <row r="84" spans="1:18" x14ac:dyDescent="0.2">
      <c r="A84" s="47" t="s">
        <v>1162</v>
      </c>
      <c r="B84" s="45">
        <v>2</v>
      </c>
      <c r="C84" s="45"/>
      <c r="D84" s="45">
        <v>2</v>
      </c>
      <c r="E84" s="44">
        <v>0.11</v>
      </c>
      <c r="F84" s="44">
        <v>0.11</v>
      </c>
      <c r="G84" s="44"/>
      <c r="H84" s="44"/>
      <c r="I84" s="44">
        <v>0.06</v>
      </c>
      <c r="J84" s="44">
        <v>0.06</v>
      </c>
      <c r="K84" s="41"/>
      <c r="L84" s="42"/>
      <c r="M84" s="42"/>
      <c r="N84" s="42"/>
      <c r="O84" s="43"/>
      <c r="P84" s="43"/>
      <c r="Q84" s="43"/>
      <c r="R84" s="43"/>
    </row>
    <row r="85" spans="1:18" x14ac:dyDescent="0.2">
      <c r="A85" s="47" t="s">
        <v>1161</v>
      </c>
      <c r="B85" s="45"/>
      <c r="C85" s="45">
        <v>3</v>
      </c>
      <c r="D85" s="45">
        <v>3</v>
      </c>
      <c r="E85" s="44"/>
      <c r="F85" s="44"/>
      <c r="G85" s="44">
        <v>0.17</v>
      </c>
      <c r="H85" s="44">
        <v>0.17</v>
      </c>
      <c r="I85" s="44">
        <v>0.08</v>
      </c>
      <c r="J85" s="44">
        <v>0.08</v>
      </c>
      <c r="K85" s="41"/>
      <c r="L85" s="42"/>
      <c r="M85" s="42"/>
      <c r="N85" s="42"/>
      <c r="O85" s="43"/>
      <c r="P85" s="43"/>
      <c r="Q85" s="43"/>
      <c r="R85" s="43"/>
    </row>
    <row r="86" spans="1:18" x14ac:dyDescent="0.2">
      <c r="A86" s="47" t="s">
        <v>1160</v>
      </c>
      <c r="B86" s="45"/>
      <c r="C86" s="45">
        <v>27</v>
      </c>
      <c r="D86" s="45">
        <v>27</v>
      </c>
      <c r="E86" s="44"/>
      <c r="F86" s="44"/>
      <c r="G86" s="44">
        <v>1.5</v>
      </c>
      <c r="H86" s="44">
        <v>1.5</v>
      </c>
      <c r="I86" s="44">
        <v>0.75</v>
      </c>
      <c r="J86" s="44">
        <v>0.75</v>
      </c>
      <c r="K86" s="41"/>
      <c r="L86" s="42"/>
      <c r="M86" s="42"/>
      <c r="N86" s="42"/>
      <c r="O86" s="43"/>
      <c r="P86" s="43"/>
      <c r="Q86" s="43"/>
      <c r="R86" s="43"/>
    </row>
    <row r="87" spans="1:18" x14ac:dyDescent="0.2">
      <c r="A87" s="64" t="s">
        <v>1159</v>
      </c>
      <c r="B87" s="69">
        <v>1857</v>
      </c>
      <c r="C87" s="69">
        <v>2184</v>
      </c>
      <c r="D87" s="69">
        <v>4041</v>
      </c>
      <c r="E87" s="70">
        <v>103.16</v>
      </c>
      <c r="F87" s="70">
        <v>103.16</v>
      </c>
      <c r="G87" s="70">
        <v>121.31</v>
      </c>
      <c r="H87" s="70">
        <v>121.31</v>
      </c>
      <c r="I87" s="70">
        <v>112.24</v>
      </c>
      <c r="J87" s="70">
        <v>112.24</v>
      </c>
      <c r="K87" s="71"/>
      <c r="L87" s="72"/>
      <c r="M87" s="72"/>
      <c r="N87" s="72"/>
      <c r="O87" s="73"/>
      <c r="P87" s="73"/>
      <c r="Q87" s="73"/>
      <c r="R87" s="73"/>
    </row>
    <row r="88" spans="1:18" x14ac:dyDescent="0.2">
      <c r="A88" s="47" t="s">
        <v>1158</v>
      </c>
      <c r="B88" s="45">
        <v>255</v>
      </c>
      <c r="C88" s="45"/>
      <c r="D88" s="45">
        <v>255</v>
      </c>
      <c r="E88" s="44">
        <v>14.17</v>
      </c>
      <c r="F88" s="44">
        <v>14.17</v>
      </c>
      <c r="G88" s="44"/>
      <c r="H88" s="44"/>
      <c r="I88" s="44">
        <v>7.08</v>
      </c>
      <c r="J88" s="44">
        <v>7.08</v>
      </c>
      <c r="K88" s="41"/>
      <c r="L88" s="42"/>
      <c r="M88" s="42"/>
      <c r="N88" s="42"/>
      <c r="O88" s="43"/>
      <c r="P88" s="43"/>
      <c r="Q88" s="43"/>
      <c r="R88" s="43"/>
    </row>
    <row r="89" spans="1:18" x14ac:dyDescent="0.2">
      <c r="A89" s="47" t="s">
        <v>1157</v>
      </c>
      <c r="B89" s="45">
        <v>258</v>
      </c>
      <c r="C89" s="45"/>
      <c r="D89" s="45">
        <v>258</v>
      </c>
      <c r="E89" s="44">
        <v>14.33</v>
      </c>
      <c r="F89" s="44">
        <v>14.33</v>
      </c>
      <c r="G89" s="44"/>
      <c r="H89" s="44"/>
      <c r="I89" s="44">
        <v>7.17</v>
      </c>
      <c r="J89" s="44">
        <v>7.17</v>
      </c>
      <c r="K89" s="41"/>
      <c r="L89" s="42"/>
      <c r="M89" s="42"/>
      <c r="N89" s="42"/>
      <c r="O89" s="43"/>
      <c r="P89" s="43"/>
      <c r="Q89" s="43"/>
      <c r="R89" s="43"/>
    </row>
    <row r="90" spans="1:18" x14ac:dyDescent="0.2">
      <c r="A90" s="47" t="s">
        <v>1156</v>
      </c>
      <c r="B90" s="45">
        <v>255</v>
      </c>
      <c r="C90" s="45"/>
      <c r="D90" s="45">
        <v>255</v>
      </c>
      <c r="E90" s="44">
        <v>14.17</v>
      </c>
      <c r="F90" s="44">
        <v>14.17</v>
      </c>
      <c r="G90" s="44"/>
      <c r="H90" s="44"/>
      <c r="I90" s="44">
        <v>7.08</v>
      </c>
      <c r="J90" s="44">
        <v>7.08</v>
      </c>
      <c r="K90" s="41"/>
      <c r="L90" s="42"/>
      <c r="M90" s="42"/>
      <c r="N90" s="42"/>
      <c r="O90" s="43"/>
      <c r="P90" s="43"/>
      <c r="Q90" s="43"/>
      <c r="R90" s="43"/>
    </row>
    <row r="91" spans="1:18" x14ac:dyDescent="0.2">
      <c r="A91" s="47" t="s">
        <v>1155</v>
      </c>
      <c r="B91" s="45"/>
      <c r="C91" s="45">
        <v>222</v>
      </c>
      <c r="D91" s="45">
        <v>222</v>
      </c>
      <c r="E91" s="44"/>
      <c r="F91" s="44"/>
      <c r="G91" s="44">
        <v>12.33</v>
      </c>
      <c r="H91" s="44">
        <v>12.33</v>
      </c>
      <c r="I91" s="44">
        <v>6.17</v>
      </c>
      <c r="J91" s="44">
        <v>6.17</v>
      </c>
      <c r="K91" s="41"/>
      <c r="L91" s="42"/>
      <c r="M91" s="42"/>
      <c r="N91" s="42"/>
      <c r="O91" s="43"/>
      <c r="P91" s="43"/>
      <c r="Q91" s="43"/>
      <c r="R91" s="43"/>
    </row>
    <row r="92" spans="1:18" x14ac:dyDescent="0.2">
      <c r="A92" s="47" t="s">
        <v>1154</v>
      </c>
      <c r="B92" s="45"/>
      <c r="C92" s="45">
        <v>222</v>
      </c>
      <c r="D92" s="45">
        <v>222</v>
      </c>
      <c r="E92" s="44"/>
      <c r="F92" s="44"/>
      <c r="G92" s="44">
        <v>12.33</v>
      </c>
      <c r="H92" s="44">
        <v>12.33</v>
      </c>
      <c r="I92" s="44">
        <v>6.17</v>
      </c>
      <c r="J92" s="44">
        <v>6.17</v>
      </c>
      <c r="K92" s="41"/>
      <c r="L92" s="42"/>
      <c r="M92" s="42"/>
      <c r="N92" s="42"/>
      <c r="O92" s="43"/>
      <c r="P92" s="43"/>
      <c r="Q92" s="43"/>
      <c r="R92" s="43"/>
    </row>
    <row r="93" spans="1:18" x14ac:dyDescent="0.2">
      <c r="A93" s="47" t="s">
        <v>1153</v>
      </c>
      <c r="B93" s="45"/>
      <c r="C93" s="45">
        <v>225</v>
      </c>
      <c r="D93" s="45">
        <v>225</v>
      </c>
      <c r="E93" s="44"/>
      <c r="F93" s="44"/>
      <c r="G93" s="44">
        <v>12.5</v>
      </c>
      <c r="H93" s="44">
        <v>12.5</v>
      </c>
      <c r="I93" s="44">
        <v>6.25</v>
      </c>
      <c r="J93" s="44">
        <v>6.25</v>
      </c>
      <c r="K93" s="41"/>
      <c r="L93" s="42"/>
      <c r="M93" s="42"/>
      <c r="N93" s="42"/>
      <c r="O93" s="43"/>
      <c r="P93" s="43"/>
      <c r="Q93" s="43"/>
      <c r="R93" s="43"/>
    </row>
    <row r="94" spans="1:18" x14ac:dyDescent="0.2">
      <c r="A94" s="47" t="s">
        <v>1152</v>
      </c>
      <c r="B94" s="45"/>
      <c r="C94" s="45">
        <v>225</v>
      </c>
      <c r="D94" s="45">
        <v>225</v>
      </c>
      <c r="E94" s="44"/>
      <c r="F94" s="44"/>
      <c r="G94" s="44">
        <v>12.5</v>
      </c>
      <c r="H94" s="44">
        <v>12.5</v>
      </c>
      <c r="I94" s="44">
        <v>6.25</v>
      </c>
      <c r="J94" s="44">
        <v>6.25</v>
      </c>
      <c r="K94" s="41"/>
      <c r="L94" s="42"/>
      <c r="M94" s="42"/>
      <c r="N94" s="42"/>
      <c r="O94" s="43"/>
      <c r="P94" s="43"/>
      <c r="Q94" s="43"/>
      <c r="R94" s="43"/>
    </row>
    <row r="95" spans="1:18" x14ac:dyDescent="0.2">
      <c r="A95" s="47" t="s">
        <v>1151</v>
      </c>
      <c r="B95" s="45">
        <v>85</v>
      </c>
      <c r="C95" s="45"/>
      <c r="D95" s="45">
        <v>85</v>
      </c>
      <c r="E95" s="44">
        <v>4.72</v>
      </c>
      <c r="F95" s="44">
        <v>4.72</v>
      </c>
      <c r="G95" s="44"/>
      <c r="H95" s="44"/>
      <c r="I95" s="44">
        <v>2.36</v>
      </c>
      <c r="J95" s="44">
        <v>2.36</v>
      </c>
      <c r="K95" s="41"/>
      <c r="L95" s="42"/>
      <c r="M95" s="42"/>
      <c r="N95" s="42"/>
      <c r="O95" s="43"/>
      <c r="P95" s="43"/>
      <c r="Q95" s="43"/>
      <c r="R95" s="43"/>
    </row>
    <row r="96" spans="1:18" x14ac:dyDescent="0.2">
      <c r="A96" s="47" t="s">
        <v>1150</v>
      </c>
      <c r="B96" s="45">
        <v>85</v>
      </c>
      <c r="C96" s="45"/>
      <c r="D96" s="45">
        <v>85</v>
      </c>
      <c r="E96" s="44">
        <v>4.72</v>
      </c>
      <c r="F96" s="44">
        <v>4.72</v>
      </c>
      <c r="G96" s="44"/>
      <c r="H96" s="44"/>
      <c r="I96" s="44">
        <v>2.36</v>
      </c>
      <c r="J96" s="44">
        <v>2.36</v>
      </c>
      <c r="K96" s="41"/>
      <c r="L96" s="42"/>
      <c r="M96" s="42"/>
      <c r="N96" s="42"/>
      <c r="O96" s="43"/>
      <c r="P96" s="43"/>
      <c r="Q96" s="43"/>
      <c r="R96" s="43"/>
    </row>
    <row r="97" spans="1:18" x14ac:dyDescent="0.2">
      <c r="A97" s="47" t="s">
        <v>1149</v>
      </c>
      <c r="B97" s="45"/>
      <c r="C97" s="45">
        <v>148</v>
      </c>
      <c r="D97" s="45">
        <v>148</v>
      </c>
      <c r="E97" s="44"/>
      <c r="F97" s="44"/>
      <c r="G97" s="44">
        <v>8.2200000000000006</v>
      </c>
      <c r="H97" s="44">
        <v>8.2200000000000006</v>
      </c>
      <c r="I97" s="44">
        <v>4.1100000000000003</v>
      </c>
      <c r="J97" s="44">
        <v>4.1100000000000003</v>
      </c>
      <c r="K97" s="41"/>
      <c r="L97" s="42"/>
      <c r="M97" s="42"/>
      <c r="N97" s="42"/>
      <c r="O97" s="43"/>
      <c r="P97" s="43"/>
      <c r="Q97" s="43"/>
      <c r="R97" s="43"/>
    </row>
    <row r="98" spans="1:18" x14ac:dyDescent="0.2">
      <c r="A98" s="47" t="s">
        <v>1148</v>
      </c>
      <c r="B98" s="45">
        <v>16</v>
      </c>
      <c r="C98" s="45">
        <v>112</v>
      </c>
      <c r="D98" s="45">
        <v>128</v>
      </c>
      <c r="E98" s="44">
        <v>0.89</v>
      </c>
      <c r="F98" s="44">
        <v>0.89</v>
      </c>
      <c r="G98" s="44">
        <v>6.22</v>
      </c>
      <c r="H98" s="44">
        <v>6.22</v>
      </c>
      <c r="I98" s="44">
        <v>3.56</v>
      </c>
      <c r="J98" s="44">
        <v>3.56</v>
      </c>
      <c r="K98" s="41"/>
      <c r="L98" s="42"/>
      <c r="M98" s="42"/>
      <c r="N98" s="42"/>
      <c r="O98" s="43"/>
      <c r="P98" s="43"/>
      <c r="Q98" s="43"/>
      <c r="R98" s="43"/>
    </row>
    <row r="99" spans="1:18" x14ac:dyDescent="0.2">
      <c r="A99" s="47" t="s">
        <v>1147</v>
      </c>
      <c r="B99" s="45">
        <v>54</v>
      </c>
      <c r="C99" s="45"/>
      <c r="D99" s="45">
        <v>54</v>
      </c>
      <c r="E99" s="44">
        <v>3</v>
      </c>
      <c r="F99" s="44">
        <v>3</v>
      </c>
      <c r="G99" s="44"/>
      <c r="H99" s="44"/>
      <c r="I99" s="44">
        <v>1.5</v>
      </c>
      <c r="J99" s="44">
        <v>1.5</v>
      </c>
      <c r="K99" s="41"/>
      <c r="L99" s="42"/>
      <c r="M99" s="42"/>
      <c r="N99" s="42"/>
      <c r="O99" s="43"/>
      <c r="P99" s="43"/>
      <c r="Q99" s="43"/>
      <c r="R99" s="43"/>
    </row>
    <row r="100" spans="1:18" x14ac:dyDescent="0.2">
      <c r="A100" s="47" t="s">
        <v>1146</v>
      </c>
      <c r="B100" s="45">
        <v>54</v>
      </c>
      <c r="C100" s="45"/>
      <c r="D100" s="45">
        <v>54</v>
      </c>
      <c r="E100" s="44">
        <v>3</v>
      </c>
      <c r="F100" s="44">
        <v>3</v>
      </c>
      <c r="G100" s="44"/>
      <c r="H100" s="44"/>
      <c r="I100" s="44">
        <v>1.5</v>
      </c>
      <c r="J100" s="44">
        <v>1.5</v>
      </c>
      <c r="K100" s="41"/>
      <c r="L100" s="42"/>
      <c r="M100" s="42"/>
      <c r="N100" s="42"/>
      <c r="O100" s="43"/>
      <c r="P100" s="43"/>
      <c r="Q100" s="43"/>
      <c r="R100" s="43"/>
    </row>
    <row r="101" spans="1:18" x14ac:dyDescent="0.2">
      <c r="A101" s="47" t="s">
        <v>1145</v>
      </c>
      <c r="B101" s="45">
        <v>54</v>
      </c>
      <c r="C101" s="45"/>
      <c r="D101" s="45">
        <v>54</v>
      </c>
      <c r="E101" s="44">
        <v>3</v>
      </c>
      <c r="F101" s="44">
        <v>3</v>
      </c>
      <c r="G101" s="44"/>
      <c r="H101" s="44"/>
      <c r="I101" s="44">
        <v>1.5</v>
      </c>
      <c r="J101" s="44">
        <v>1.5</v>
      </c>
      <c r="K101" s="41"/>
      <c r="L101" s="42"/>
      <c r="M101" s="42"/>
      <c r="N101" s="42"/>
      <c r="O101" s="43"/>
      <c r="P101" s="43"/>
      <c r="Q101" s="43"/>
      <c r="R101" s="43"/>
    </row>
    <row r="102" spans="1:18" x14ac:dyDescent="0.2">
      <c r="A102" s="47" t="s">
        <v>1144</v>
      </c>
      <c r="B102" s="45">
        <v>12</v>
      </c>
      <c r="C102" s="45">
        <v>54</v>
      </c>
      <c r="D102" s="45">
        <v>66</v>
      </c>
      <c r="E102" s="44">
        <v>0.67</v>
      </c>
      <c r="F102" s="44">
        <v>0.67</v>
      </c>
      <c r="G102" s="44">
        <v>3</v>
      </c>
      <c r="H102" s="44">
        <v>3</v>
      </c>
      <c r="I102" s="44">
        <v>1.83</v>
      </c>
      <c r="J102" s="44">
        <v>1.83</v>
      </c>
      <c r="K102" s="41"/>
      <c r="L102" s="42"/>
      <c r="M102" s="42"/>
      <c r="N102" s="42"/>
      <c r="O102" s="43"/>
      <c r="P102" s="43"/>
      <c r="Q102" s="43"/>
      <c r="R102" s="43"/>
    </row>
    <row r="103" spans="1:18" x14ac:dyDescent="0.2">
      <c r="A103" s="47" t="s">
        <v>1143</v>
      </c>
      <c r="B103" s="45">
        <v>114</v>
      </c>
      <c r="C103" s="45"/>
      <c r="D103" s="45">
        <v>114</v>
      </c>
      <c r="E103" s="44">
        <v>6.33</v>
      </c>
      <c r="F103" s="44">
        <v>6.33</v>
      </c>
      <c r="G103" s="44"/>
      <c r="H103" s="44"/>
      <c r="I103" s="44">
        <v>3.17</v>
      </c>
      <c r="J103" s="44">
        <v>3.17</v>
      </c>
      <c r="K103" s="41"/>
      <c r="L103" s="42"/>
      <c r="M103" s="42"/>
      <c r="N103" s="42"/>
      <c r="O103" s="43"/>
      <c r="P103" s="43"/>
      <c r="Q103" s="43"/>
      <c r="R103" s="43"/>
    </row>
    <row r="104" spans="1:18" x14ac:dyDescent="0.2">
      <c r="A104" s="47" t="s">
        <v>1142</v>
      </c>
      <c r="B104" s="45">
        <v>114</v>
      </c>
      <c r="C104" s="45"/>
      <c r="D104" s="45">
        <v>114</v>
      </c>
      <c r="E104" s="44">
        <v>6.33</v>
      </c>
      <c r="F104" s="44">
        <v>6.33</v>
      </c>
      <c r="G104" s="44"/>
      <c r="H104" s="44"/>
      <c r="I104" s="44">
        <v>3.17</v>
      </c>
      <c r="J104" s="44">
        <v>3.17</v>
      </c>
      <c r="K104" s="41"/>
      <c r="L104" s="42"/>
      <c r="M104" s="42"/>
      <c r="N104" s="42"/>
      <c r="O104" s="43"/>
      <c r="P104" s="43"/>
      <c r="Q104" s="43"/>
      <c r="R104" s="43"/>
    </row>
    <row r="105" spans="1:18" x14ac:dyDescent="0.2">
      <c r="A105" s="47" t="s">
        <v>1141</v>
      </c>
      <c r="B105" s="45"/>
      <c r="C105" s="45">
        <v>114</v>
      </c>
      <c r="D105" s="45">
        <v>114</v>
      </c>
      <c r="E105" s="44"/>
      <c r="F105" s="44"/>
      <c r="G105" s="44">
        <v>6.33</v>
      </c>
      <c r="H105" s="44">
        <v>6.33</v>
      </c>
      <c r="I105" s="44">
        <v>3.17</v>
      </c>
      <c r="J105" s="44">
        <v>3.17</v>
      </c>
      <c r="K105" s="41"/>
      <c r="L105" s="42"/>
      <c r="M105" s="42"/>
      <c r="N105" s="42"/>
      <c r="O105" s="43"/>
      <c r="P105" s="43"/>
      <c r="Q105" s="43"/>
      <c r="R105" s="43"/>
    </row>
    <row r="106" spans="1:18" x14ac:dyDescent="0.2">
      <c r="A106" s="47" t="s">
        <v>1140</v>
      </c>
      <c r="B106" s="45">
        <v>129</v>
      </c>
      <c r="C106" s="45"/>
      <c r="D106" s="45">
        <v>129</v>
      </c>
      <c r="E106" s="44">
        <v>7.17</v>
      </c>
      <c r="F106" s="44">
        <v>7.17</v>
      </c>
      <c r="G106" s="44"/>
      <c r="H106" s="44"/>
      <c r="I106" s="44">
        <v>3.58</v>
      </c>
      <c r="J106" s="44">
        <v>3.58</v>
      </c>
      <c r="K106" s="41"/>
      <c r="L106" s="42"/>
      <c r="M106" s="42"/>
      <c r="N106" s="42"/>
      <c r="O106" s="43"/>
      <c r="P106" s="43"/>
      <c r="Q106" s="43"/>
      <c r="R106" s="43"/>
    </row>
    <row r="107" spans="1:18" x14ac:dyDescent="0.2">
      <c r="A107" s="47" t="s">
        <v>1139</v>
      </c>
      <c r="B107" s="45"/>
      <c r="C107" s="45">
        <v>52</v>
      </c>
      <c r="D107" s="45">
        <v>52</v>
      </c>
      <c r="E107" s="44"/>
      <c r="F107" s="44"/>
      <c r="G107" s="44">
        <v>2.89</v>
      </c>
      <c r="H107" s="44">
        <v>2.89</v>
      </c>
      <c r="I107" s="44">
        <v>1.44</v>
      </c>
      <c r="J107" s="44">
        <v>1.44</v>
      </c>
      <c r="K107" s="41"/>
      <c r="L107" s="42"/>
      <c r="M107" s="42"/>
      <c r="N107" s="42"/>
      <c r="O107" s="43"/>
      <c r="P107" s="43"/>
      <c r="Q107" s="43"/>
      <c r="R107" s="43"/>
    </row>
    <row r="108" spans="1:18" x14ac:dyDescent="0.2">
      <c r="A108" s="47" t="s">
        <v>1138</v>
      </c>
      <c r="B108" s="45"/>
      <c r="C108" s="45">
        <v>52</v>
      </c>
      <c r="D108" s="45">
        <v>52</v>
      </c>
      <c r="E108" s="44"/>
      <c r="F108" s="44"/>
      <c r="G108" s="44">
        <v>2.89</v>
      </c>
      <c r="H108" s="44">
        <v>2.89</v>
      </c>
      <c r="I108" s="44">
        <v>1.44</v>
      </c>
      <c r="J108" s="44">
        <v>1.44</v>
      </c>
      <c r="K108" s="41"/>
      <c r="L108" s="42"/>
      <c r="M108" s="42"/>
      <c r="N108" s="42"/>
      <c r="O108" s="43"/>
      <c r="P108" s="43"/>
      <c r="Q108" s="43"/>
      <c r="R108" s="43"/>
    </row>
    <row r="109" spans="1:18" x14ac:dyDescent="0.2">
      <c r="A109" s="47" t="s">
        <v>1137</v>
      </c>
      <c r="B109" s="45"/>
      <c r="C109" s="45">
        <v>52</v>
      </c>
      <c r="D109" s="45">
        <v>52</v>
      </c>
      <c r="E109" s="44"/>
      <c r="F109" s="44"/>
      <c r="G109" s="44">
        <v>2.89</v>
      </c>
      <c r="H109" s="44">
        <v>2.89</v>
      </c>
      <c r="I109" s="44">
        <v>1.44</v>
      </c>
      <c r="J109" s="44">
        <v>1.44</v>
      </c>
      <c r="K109" s="41"/>
      <c r="L109" s="42"/>
      <c r="M109" s="42"/>
      <c r="N109" s="42"/>
      <c r="O109" s="43"/>
      <c r="P109" s="43"/>
      <c r="Q109" s="43"/>
      <c r="R109" s="43"/>
    </row>
    <row r="110" spans="1:18" x14ac:dyDescent="0.2">
      <c r="A110" s="47" t="s">
        <v>1136</v>
      </c>
      <c r="B110" s="45">
        <v>76</v>
      </c>
      <c r="C110" s="45"/>
      <c r="D110" s="45">
        <v>76</v>
      </c>
      <c r="E110" s="44">
        <v>4.22</v>
      </c>
      <c r="F110" s="44">
        <v>4.22</v>
      </c>
      <c r="G110" s="44"/>
      <c r="H110" s="44"/>
      <c r="I110" s="44">
        <v>2.11</v>
      </c>
      <c r="J110" s="44">
        <v>2.11</v>
      </c>
      <c r="K110" s="41"/>
      <c r="L110" s="42"/>
      <c r="M110" s="42"/>
      <c r="N110" s="42"/>
      <c r="O110" s="43"/>
      <c r="P110" s="43"/>
      <c r="Q110" s="43"/>
      <c r="R110" s="43"/>
    </row>
    <row r="111" spans="1:18" x14ac:dyDescent="0.2">
      <c r="A111" s="47" t="s">
        <v>1135</v>
      </c>
      <c r="B111" s="45">
        <v>84</v>
      </c>
      <c r="C111" s="45"/>
      <c r="D111" s="45">
        <v>84</v>
      </c>
      <c r="E111" s="44">
        <v>4.67</v>
      </c>
      <c r="F111" s="44">
        <v>4.67</v>
      </c>
      <c r="G111" s="44"/>
      <c r="H111" s="44"/>
      <c r="I111" s="44">
        <v>2.33</v>
      </c>
      <c r="J111" s="44">
        <v>2.33</v>
      </c>
      <c r="K111" s="41"/>
      <c r="L111" s="42"/>
      <c r="M111" s="42"/>
      <c r="N111" s="42"/>
      <c r="O111" s="43"/>
      <c r="P111" s="43"/>
      <c r="Q111" s="43"/>
      <c r="R111" s="43"/>
    </row>
    <row r="112" spans="1:18" x14ac:dyDescent="0.2">
      <c r="A112" s="47" t="s">
        <v>1134</v>
      </c>
      <c r="B112" s="45"/>
      <c r="C112" s="45">
        <v>78</v>
      </c>
      <c r="D112" s="45">
        <v>78</v>
      </c>
      <c r="E112" s="44"/>
      <c r="F112" s="44"/>
      <c r="G112" s="44">
        <v>4.33</v>
      </c>
      <c r="H112" s="44">
        <v>4.33</v>
      </c>
      <c r="I112" s="44">
        <v>2.17</v>
      </c>
      <c r="J112" s="44">
        <v>2.17</v>
      </c>
      <c r="K112" s="41"/>
      <c r="L112" s="42"/>
      <c r="M112" s="42"/>
      <c r="N112" s="42"/>
      <c r="O112" s="43"/>
      <c r="P112" s="43"/>
      <c r="Q112" s="43"/>
      <c r="R112" s="43"/>
    </row>
    <row r="113" spans="1:18" x14ac:dyDescent="0.2">
      <c r="A113" s="47" t="s">
        <v>1133</v>
      </c>
      <c r="B113" s="45">
        <v>36</v>
      </c>
      <c r="C113" s="45"/>
      <c r="D113" s="45">
        <v>36</v>
      </c>
      <c r="E113" s="44">
        <v>2</v>
      </c>
      <c r="F113" s="44">
        <v>2</v>
      </c>
      <c r="G113" s="44"/>
      <c r="H113" s="44"/>
      <c r="I113" s="44">
        <v>1</v>
      </c>
      <c r="J113" s="44">
        <v>1</v>
      </c>
      <c r="K113" s="41"/>
      <c r="L113" s="42"/>
      <c r="M113" s="42"/>
      <c r="N113" s="42"/>
      <c r="O113" s="43"/>
      <c r="P113" s="43"/>
      <c r="Q113" s="43"/>
      <c r="R113" s="43"/>
    </row>
    <row r="114" spans="1:18" x14ac:dyDescent="0.2">
      <c r="A114" s="47" t="s">
        <v>1132</v>
      </c>
      <c r="B114" s="45"/>
      <c r="C114" s="45">
        <v>110</v>
      </c>
      <c r="D114" s="45">
        <v>110</v>
      </c>
      <c r="E114" s="44"/>
      <c r="F114" s="44"/>
      <c r="G114" s="44">
        <v>6.11</v>
      </c>
      <c r="H114" s="44">
        <v>6.11</v>
      </c>
      <c r="I114" s="44">
        <v>3.06</v>
      </c>
      <c r="J114" s="44">
        <v>3.06</v>
      </c>
      <c r="K114" s="41"/>
      <c r="L114" s="42"/>
      <c r="M114" s="42"/>
      <c r="N114" s="42"/>
      <c r="O114" s="43"/>
      <c r="P114" s="43"/>
      <c r="Q114" s="43"/>
      <c r="R114" s="43"/>
    </row>
    <row r="115" spans="1:18" x14ac:dyDescent="0.2">
      <c r="A115" s="47" t="s">
        <v>1131</v>
      </c>
      <c r="B115" s="45">
        <v>44</v>
      </c>
      <c r="C115" s="45"/>
      <c r="D115" s="45">
        <v>44</v>
      </c>
      <c r="E115" s="44">
        <v>2.44</v>
      </c>
      <c r="F115" s="44">
        <v>2.44</v>
      </c>
      <c r="G115" s="44"/>
      <c r="H115" s="44"/>
      <c r="I115" s="44">
        <v>1.22</v>
      </c>
      <c r="J115" s="44">
        <v>1.22</v>
      </c>
      <c r="K115" s="41"/>
      <c r="L115" s="42"/>
      <c r="M115" s="42"/>
      <c r="N115" s="42"/>
      <c r="O115" s="43"/>
      <c r="P115" s="43"/>
      <c r="Q115" s="43"/>
      <c r="R115" s="43"/>
    </row>
    <row r="116" spans="1:18" x14ac:dyDescent="0.2">
      <c r="A116" s="47" t="s">
        <v>1130</v>
      </c>
      <c r="B116" s="45">
        <v>52</v>
      </c>
      <c r="C116" s="45"/>
      <c r="D116" s="45">
        <v>52</v>
      </c>
      <c r="E116" s="44">
        <v>2.89</v>
      </c>
      <c r="F116" s="44">
        <v>2.89</v>
      </c>
      <c r="G116" s="44"/>
      <c r="H116" s="44"/>
      <c r="I116" s="44">
        <v>1.44</v>
      </c>
      <c r="J116" s="44">
        <v>1.44</v>
      </c>
      <c r="K116" s="41"/>
      <c r="L116" s="42"/>
      <c r="M116" s="42"/>
      <c r="N116" s="42"/>
      <c r="O116" s="43"/>
      <c r="P116" s="43"/>
      <c r="Q116" s="43"/>
      <c r="R116" s="43"/>
    </row>
    <row r="117" spans="1:18" x14ac:dyDescent="0.2">
      <c r="A117" s="47" t="s">
        <v>1129</v>
      </c>
      <c r="B117" s="45"/>
      <c r="C117" s="45">
        <v>96</v>
      </c>
      <c r="D117" s="45">
        <v>96</v>
      </c>
      <c r="E117" s="44"/>
      <c r="F117" s="44"/>
      <c r="G117" s="44">
        <v>5.33</v>
      </c>
      <c r="H117" s="44">
        <v>5.33</v>
      </c>
      <c r="I117" s="44">
        <v>2.67</v>
      </c>
      <c r="J117" s="44">
        <v>2.67</v>
      </c>
      <c r="K117" s="41"/>
      <c r="L117" s="42"/>
      <c r="M117" s="42"/>
      <c r="N117" s="42"/>
      <c r="O117" s="43"/>
      <c r="P117" s="43"/>
      <c r="Q117" s="43"/>
      <c r="R117" s="43"/>
    </row>
    <row r="118" spans="1:18" x14ac:dyDescent="0.2">
      <c r="A118" s="47" t="s">
        <v>1128</v>
      </c>
      <c r="B118" s="45">
        <v>60</v>
      </c>
      <c r="C118" s="45"/>
      <c r="D118" s="45">
        <v>60</v>
      </c>
      <c r="E118" s="44">
        <v>3.33</v>
      </c>
      <c r="F118" s="44">
        <v>3.33</v>
      </c>
      <c r="G118" s="44"/>
      <c r="H118" s="44"/>
      <c r="I118" s="44">
        <v>1.67</v>
      </c>
      <c r="J118" s="44">
        <v>1.67</v>
      </c>
      <c r="K118" s="41"/>
      <c r="L118" s="42"/>
      <c r="M118" s="42"/>
      <c r="N118" s="42"/>
      <c r="O118" s="43"/>
      <c r="P118" s="43"/>
      <c r="Q118" s="43"/>
      <c r="R118" s="43"/>
    </row>
    <row r="119" spans="1:18" x14ac:dyDescent="0.2">
      <c r="A119" s="47" t="s">
        <v>1127</v>
      </c>
      <c r="B119" s="45"/>
      <c r="C119" s="45">
        <v>130</v>
      </c>
      <c r="D119" s="45">
        <v>130</v>
      </c>
      <c r="E119" s="44"/>
      <c r="F119" s="44"/>
      <c r="G119" s="44">
        <v>7.22</v>
      </c>
      <c r="H119" s="44">
        <v>7.22</v>
      </c>
      <c r="I119" s="44">
        <v>3.61</v>
      </c>
      <c r="J119" s="44">
        <v>3.61</v>
      </c>
      <c r="K119" s="41"/>
      <c r="L119" s="42"/>
      <c r="M119" s="42"/>
      <c r="N119" s="42"/>
      <c r="O119" s="43"/>
      <c r="P119" s="43"/>
      <c r="Q119" s="43"/>
      <c r="R119" s="43"/>
    </row>
    <row r="120" spans="1:18" x14ac:dyDescent="0.2">
      <c r="A120" s="47" t="s">
        <v>1126</v>
      </c>
      <c r="B120" s="45">
        <v>8</v>
      </c>
      <c r="C120" s="45">
        <v>130</v>
      </c>
      <c r="D120" s="45">
        <v>138</v>
      </c>
      <c r="E120" s="44">
        <v>0.44</v>
      </c>
      <c r="F120" s="44">
        <v>0.44</v>
      </c>
      <c r="G120" s="44">
        <v>7.22</v>
      </c>
      <c r="H120" s="44">
        <v>7.22</v>
      </c>
      <c r="I120" s="44">
        <v>3.83</v>
      </c>
      <c r="J120" s="44">
        <v>3.83</v>
      </c>
      <c r="K120" s="41"/>
      <c r="L120" s="42"/>
      <c r="M120" s="42"/>
      <c r="N120" s="42"/>
      <c r="O120" s="43"/>
      <c r="P120" s="43"/>
      <c r="Q120" s="43"/>
      <c r="R120" s="43"/>
    </row>
    <row r="121" spans="1:18" x14ac:dyDescent="0.2">
      <c r="A121" s="47" t="s">
        <v>1125</v>
      </c>
      <c r="B121" s="45"/>
      <c r="C121" s="45">
        <v>162</v>
      </c>
      <c r="D121" s="45">
        <v>162</v>
      </c>
      <c r="E121" s="44"/>
      <c r="F121" s="44"/>
      <c r="G121" s="44">
        <v>9</v>
      </c>
      <c r="H121" s="44">
        <v>9</v>
      </c>
      <c r="I121" s="44">
        <v>4.5</v>
      </c>
      <c r="J121" s="44">
        <v>4.5</v>
      </c>
      <c r="K121" s="41"/>
      <c r="L121" s="42"/>
      <c r="M121" s="42"/>
      <c r="N121" s="42"/>
      <c r="O121" s="43"/>
      <c r="P121" s="43"/>
      <c r="Q121" s="43"/>
      <c r="R121" s="43"/>
    </row>
    <row r="122" spans="1:18" x14ac:dyDescent="0.2">
      <c r="A122" s="47" t="s">
        <v>1124</v>
      </c>
      <c r="B122" s="45">
        <v>12</v>
      </c>
      <c r="C122" s="45"/>
      <c r="D122" s="45">
        <v>12</v>
      </c>
      <c r="E122" s="44">
        <v>0.67</v>
      </c>
      <c r="F122" s="44">
        <v>0.67</v>
      </c>
      <c r="G122" s="44"/>
      <c r="H122" s="44"/>
      <c r="I122" s="44">
        <v>0.33</v>
      </c>
      <c r="J122" s="44">
        <v>0.33</v>
      </c>
      <c r="K122" s="41"/>
      <c r="L122" s="42"/>
      <c r="M122" s="42"/>
      <c r="N122" s="42"/>
      <c r="O122" s="43"/>
      <c r="P122" s="43"/>
      <c r="Q122" s="43"/>
      <c r="R122" s="43"/>
    </row>
    <row r="123" spans="1:18" x14ac:dyDescent="0.2">
      <c r="A123" s="65" t="s">
        <v>89</v>
      </c>
      <c r="B123" s="102">
        <v>575</v>
      </c>
      <c r="C123" s="102">
        <v>456</v>
      </c>
      <c r="D123" s="101">
        <v>1031</v>
      </c>
      <c r="E123" s="102">
        <v>47.92</v>
      </c>
      <c r="F123" s="102">
        <v>95.84</v>
      </c>
      <c r="G123" s="102">
        <v>38</v>
      </c>
      <c r="H123" s="102">
        <v>76</v>
      </c>
      <c r="I123" s="102">
        <v>42.98</v>
      </c>
      <c r="J123" s="102">
        <v>85.96</v>
      </c>
      <c r="K123" s="102"/>
      <c r="L123" s="102"/>
      <c r="M123" s="102"/>
      <c r="N123" s="102"/>
      <c r="O123" s="102"/>
      <c r="P123" s="102"/>
      <c r="Q123" s="102"/>
      <c r="R123" s="102"/>
    </row>
    <row r="124" spans="1:18" x14ac:dyDescent="0.2">
      <c r="A124" s="64" t="s">
        <v>1100</v>
      </c>
      <c r="B124" s="74">
        <v>575</v>
      </c>
      <c r="C124" s="74">
        <v>456</v>
      </c>
      <c r="D124" s="69">
        <v>1031</v>
      </c>
      <c r="E124" s="70">
        <v>47.92</v>
      </c>
      <c r="F124" s="70">
        <v>95.84</v>
      </c>
      <c r="G124" s="70">
        <v>38</v>
      </c>
      <c r="H124" s="70">
        <v>76</v>
      </c>
      <c r="I124" s="70">
        <v>42.98</v>
      </c>
      <c r="J124" s="70">
        <v>85.96</v>
      </c>
      <c r="K124" s="71"/>
      <c r="L124" s="72"/>
      <c r="M124" s="72"/>
      <c r="N124" s="72"/>
      <c r="O124" s="73"/>
      <c r="P124" s="73"/>
      <c r="Q124" s="73"/>
      <c r="R124" s="73"/>
    </row>
    <row r="125" spans="1:18" x14ac:dyDescent="0.2">
      <c r="A125" s="47" t="s">
        <v>1123</v>
      </c>
      <c r="B125" s="45">
        <v>45</v>
      </c>
      <c r="C125" s="45">
        <v>9</v>
      </c>
      <c r="D125" s="45">
        <v>54</v>
      </c>
      <c r="E125" s="44">
        <v>3.75</v>
      </c>
      <c r="F125" s="44">
        <v>7.5</v>
      </c>
      <c r="G125" s="44">
        <v>0.75</v>
      </c>
      <c r="H125" s="44">
        <v>1.5</v>
      </c>
      <c r="I125" s="44">
        <v>2.25</v>
      </c>
      <c r="J125" s="44">
        <v>4.5</v>
      </c>
      <c r="K125" s="41"/>
      <c r="L125" s="42"/>
      <c r="M125" s="42"/>
      <c r="N125" s="42"/>
      <c r="O125" s="43"/>
      <c r="P125" s="43"/>
      <c r="Q125" s="43"/>
      <c r="R125" s="43"/>
    </row>
    <row r="126" spans="1:18" x14ac:dyDescent="0.2">
      <c r="A126" s="47" t="s">
        <v>1122</v>
      </c>
      <c r="B126" s="45">
        <v>45</v>
      </c>
      <c r="C126" s="45">
        <v>9</v>
      </c>
      <c r="D126" s="45">
        <v>54</v>
      </c>
      <c r="E126" s="44">
        <v>3.75</v>
      </c>
      <c r="F126" s="44">
        <v>7.5</v>
      </c>
      <c r="G126" s="44">
        <v>0.75</v>
      </c>
      <c r="H126" s="44">
        <v>1.5</v>
      </c>
      <c r="I126" s="44">
        <v>2.25</v>
      </c>
      <c r="J126" s="44">
        <v>4.5</v>
      </c>
      <c r="K126" s="41"/>
      <c r="L126" s="42"/>
      <c r="M126" s="42"/>
      <c r="N126" s="42"/>
      <c r="O126" s="43"/>
      <c r="P126" s="43"/>
      <c r="Q126" s="43"/>
      <c r="R126" s="43"/>
    </row>
    <row r="127" spans="1:18" x14ac:dyDescent="0.2">
      <c r="A127" s="47" t="s">
        <v>1121</v>
      </c>
      <c r="B127" s="45">
        <v>48</v>
      </c>
      <c r="C127" s="45"/>
      <c r="D127" s="45">
        <v>48</v>
      </c>
      <c r="E127" s="44">
        <v>4</v>
      </c>
      <c r="F127" s="44">
        <v>8</v>
      </c>
      <c r="G127" s="44"/>
      <c r="H127" s="44"/>
      <c r="I127" s="44">
        <v>2</v>
      </c>
      <c r="J127" s="44">
        <v>4</v>
      </c>
      <c r="K127" s="41"/>
      <c r="L127" s="42"/>
      <c r="M127" s="42"/>
      <c r="N127" s="42"/>
      <c r="O127" s="43"/>
      <c r="P127" s="43"/>
      <c r="Q127" s="43"/>
      <c r="R127" s="43"/>
    </row>
    <row r="128" spans="1:18" x14ac:dyDescent="0.2">
      <c r="A128" s="47" t="s">
        <v>1120</v>
      </c>
      <c r="B128" s="45">
        <v>48</v>
      </c>
      <c r="C128" s="45"/>
      <c r="D128" s="45">
        <v>48</v>
      </c>
      <c r="E128" s="44">
        <v>4</v>
      </c>
      <c r="F128" s="44">
        <v>8</v>
      </c>
      <c r="G128" s="44"/>
      <c r="H128" s="44"/>
      <c r="I128" s="44">
        <v>2</v>
      </c>
      <c r="J128" s="44">
        <v>4</v>
      </c>
      <c r="K128" s="41"/>
      <c r="L128" s="42"/>
      <c r="M128" s="42"/>
      <c r="N128" s="42"/>
      <c r="O128" s="43"/>
      <c r="P128" s="43"/>
      <c r="Q128" s="43"/>
      <c r="R128" s="43"/>
    </row>
    <row r="129" spans="1:18" x14ac:dyDescent="0.2">
      <c r="A129" s="47" t="s">
        <v>1119</v>
      </c>
      <c r="B129" s="45">
        <v>3</v>
      </c>
      <c r="C129" s="45"/>
      <c r="D129" s="45">
        <v>3</v>
      </c>
      <c r="E129" s="44">
        <v>0.25</v>
      </c>
      <c r="F129" s="44">
        <v>0.5</v>
      </c>
      <c r="G129" s="44"/>
      <c r="H129" s="44"/>
      <c r="I129" s="44">
        <v>0.13</v>
      </c>
      <c r="J129" s="44">
        <v>0.26</v>
      </c>
      <c r="K129" s="41"/>
      <c r="L129" s="42"/>
      <c r="M129" s="42"/>
      <c r="N129" s="42"/>
      <c r="O129" s="43"/>
      <c r="P129" s="43"/>
      <c r="Q129" s="43"/>
      <c r="R129" s="43"/>
    </row>
    <row r="130" spans="1:18" x14ac:dyDescent="0.2">
      <c r="A130" s="47" t="s">
        <v>1119</v>
      </c>
      <c r="B130" s="45"/>
      <c r="C130" s="45">
        <v>42</v>
      </c>
      <c r="D130" s="45">
        <v>42</v>
      </c>
      <c r="E130" s="44"/>
      <c r="F130" s="44"/>
      <c r="G130" s="44">
        <v>3.5</v>
      </c>
      <c r="H130" s="44">
        <v>7</v>
      </c>
      <c r="I130" s="44">
        <v>1.75</v>
      </c>
      <c r="J130" s="44">
        <v>3.5</v>
      </c>
      <c r="K130" s="41"/>
      <c r="L130" s="42"/>
      <c r="M130" s="42"/>
      <c r="N130" s="42"/>
      <c r="O130" s="43"/>
      <c r="P130" s="43"/>
      <c r="Q130" s="43"/>
      <c r="R130" s="43"/>
    </row>
    <row r="131" spans="1:18" x14ac:dyDescent="0.2">
      <c r="A131" s="47" t="s">
        <v>1118</v>
      </c>
      <c r="B131" s="45"/>
      <c r="C131" s="45">
        <v>36</v>
      </c>
      <c r="D131" s="45">
        <v>36</v>
      </c>
      <c r="E131" s="44"/>
      <c r="F131" s="44"/>
      <c r="G131" s="44">
        <v>3</v>
      </c>
      <c r="H131" s="44">
        <v>6</v>
      </c>
      <c r="I131" s="44">
        <v>1.5</v>
      </c>
      <c r="J131" s="44">
        <v>3</v>
      </c>
      <c r="K131" s="41"/>
      <c r="L131" s="42"/>
      <c r="M131" s="42"/>
      <c r="N131" s="42"/>
      <c r="O131" s="43"/>
      <c r="P131" s="43"/>
      <c r="Q131" s="43"/>
      <c r="R131" s="43"/>
    </row>
    <row r="132" spans="1:18" x14ac:dyDescent="0.2">
      <c r="A132" s="47" t="s">
        <v>1117</v>
      </c>
      <c r="B132" s="45"/>
      <c r="C132" s="45">
        <v>33</v>
      </c>
      <c r="D132" s="45">
        <v>33</v>
      </c>
      <c r="E132" s="44"/>
      <c r="F132" s="44"/>
      <c r="G132" s="44">
        <v>2.75</v>
      </c>
      <c r="H132" s="44">
        <v>5.5</v>
      </c>
      <c r="I132" s="44">
        <v>1.38</v>
      </c>
      <c r="J132" s="44">
        <v>2.76</v>
      </c>
      <c r="K132" s="41"/>
      <c r="L132" s="42"/>
      <c r="M132" s="42"/>
      <c r="N132" s="42"/>
      <c r="O132" s="43"/>
      <c r="P132" s="43"/>
      <c r="Q132" s="43"/>
      <c r="R132" s="43"/>
    </row>
    <row r="133" spans="1:18" x14ac:dyDescent="0.2">
      <c r="A133" s="47" t="s">
        <v>1116</v>
      </c>
      <c r="B133" s="45">
        <v>57</v>
      </c>
      <c r="C133" s="45"/>
      <c r="D133" s="45">
        <v>57</v>
      </c>
      <c r="E133" s="44">
        <v>4.75</v>
      </c>
      <c r="F133" s="44">
        <v>9.5</v>
      </c>
      <c r="G133" s="44"/>
      <c r="H133" s="44"/>
      <c r="I133" s="44">
        <v>2.38</v>
      </c>
      <c r="J133" s="44">
        <v>4.76</v>
      </c>
      <c r="K133" s="41"/>
      <c r="L133" s="42"/>
      <c r="M133" s="42"/>
      <c r="N133" s="42"/>
      <c r="O133" s="43"/>
      <c r="P133" s="43"/>
      <c r="Q133" s="43"/>
      <c r="R133" s="43"/>
    </row>
    <row r="134" spans="1:18" x14ac:dyDescent="0.2">
      <c r="A134" s="47" t="s">
        <v>1115</v>
      </c>
      <c r="B134" s="45">
        <v>18</v>
      </c>
      <c r="C134" s="45"/>
      <c r="D134" s="45">
        <v>18</v>
      </c>
      <c r="E134" s="44">
        <v>1.5</v>
      </c>
      <c r="F134" s="44">
        <v>3</v>
      </c>
      <c r="G134" s="44"/>
      <c r="H134" s="44"/>
      <c r="I134" s="44">
        <v>0.75</v>
      </c>
      <c r="J134" s="44">
        <v>1.5</v>
      </c>
      <c r="K134" s="41"/>
      <c r="L134" s="42"/>
      <c r="M134" s="42"/>
      <c r="N134" s="42"/>
      <c r="O134" s="43"/>
      <c r="P134" s="43"/>
      <c r="Q134" s="43"/>
      <c r="R134" s="43"/>
    </row>
    <row r="135" spans="1:18" x14ac:dyDescent="0.2">
      <c r="A135" s="47" t="s">
        <v>1114</v>
      </c>
      <c r="B135" s="45"/>
      <c r="C135" s="45">
        <v>39</v>
      </c>
      <c r="D135" s="45">
        <v>39</v>
      </c>
      <c r="E135" s="44"/>
      <c r="F135" s="44"/>
      <c r="G135" s="44">
        <v>3.25</v>
      </c>
      <c r="H135" s="44">
        <v>6.5</v>
      </c>
      <c r="I135" s="44">
        <v>1.63</v>
      </c>
      <c r="J135" s="44">
        <v>3.26</v>
      </c>
      <c r="K135" s="41"/>
      <c r="L135" s="42"/>
      <c r="M135" s="42"/>
      <c r="N135" s="42"/>
      <c r="O135" s="43"/>
      <c r="P135" s="43"/>
      <c r="Q135" s="43"/>
      <c r="R135" s="43"/>
    </row>
    <row r="136" spans="1:18" x14ac:dyDescent="0.2">
      <c r="A136" s="47" t="s">
        <v>1113</v>
      </c>
      <c r="B136" s="45">
        <v>27</v>
      </c>
      <c r="C136" s="45">
        <v>15</v>
      </c>
      <c r="D136" s="45">
        <v>42</v>
      </c>
      <c r="E136" s="44">
        <v>2.25</v>
      </c>
      <c r="F136" s="44">
        <v>4.5</v>
      </c>
      <c r="G136" s="44">
        <v>1.25</v>
      </c>
      <c r="H136" s="44">
        <v>2.5</v>
      </c>
      <c r="I136" s="44">
        <v>1.75</v>
      </c>
      <c r="J136" s="44">
        <v>3.5</v>
      </c>
      <c r="K136" s="41"/>
      <c r="L136" s="42"/>
      <c r="M136" s="42"/>
      <c r="N136" s="42"/>
      <c r="O136" s="43"/>
      <c r="P136" s="43"/>
      <c r="Q136" s="43"/>
      <c r="R136" s="43"/>
    </row>
    <row r="137" spans="1:18" x14ac:dyDescent="0.2">
      <c r="A137" s="47" t="s">
        <v>1112</v>
      </c>
      <c r="B137" s="45">
        <v>30</v>
      </c>
      <c r="C137" s="45"/>
      <c r="D137" s="45">
        <v>30</v>
      </c>
      <c r="E137" s="44">
        <v>2.5</v>
      </c>
      <c r="F137" s="44">
        <v>5</v>
      </c>
      <c r="G137" s="44"/>
      <c r="H137" s="44"/>
      <c r="I137" s="44">
        <v>1.25</v>
      </c>
      <c r="J137" s="44">
        <v>2.5</v>
      </c>
      <c r="K137" s="41"/>
      <c r="L137" s="42"/>
      <c r="M137" s="42"/>
      <c r="N137" s="42"/>
      <c r="O137" s="43"/>
      <c r="P137" s="43"/>
      <c r="Q137" s="43"/>
      <c r="R137" s="43"/>
    </row>
    <row r="138" spans="1:18" x14ac:dyDescent="0.2">
      <c r="A138" s="47" t="s">
        <v>1111</v>
      </c>
      <c r="B138" s="45"/>
      <c r="C138" s="45">
        <v>18</v>
      </c>
      <c r="D138" s="45">
        <v>18</v>
      </c>
      <c r="E138" s="44"/>
      <c r="F138" s="44"/>
      <c r="G138" s="44">
        <v>1.5</v>
      </c>
      <c r="H138" s="44">
        <v>3</v>
      </c>
      <c r="I138" s="44">
        <v>0.75</v>
      </c>
      <c r="J138" s="44">
        <v>1.5</v>
      </c>
      <c r="K138" s="41"/>
      <c r="L138" s="42"/>
      <c r="M138" s="42"/>
      <c r="N138" s="42"/>
      <c r="O138" s="43"/>
      <c r="P138" s="43"/>
      <c r="Q138" s="43"/>
      <c r="R138" s="43"/>
    </row>
    <row r="139" spans="1:18" x14ac:dyDescent="0.2">
      <c r="A139" s="47" t="s">
        <v>1110</v>
      </c>
      <c r="B139" s="45">
        <v>6</v>
      </c>
      <c r="C139" s="45"/>
      <c r="D139" s="45">
        <v>6</v>
      </c>
      <c r="E139" s="44">
        <v>0.5</v>
      </c>
      <c r="F139" s="44">
        <v>1</v>
      </c>
      <c r="G139" s="44"/>
      <c r="H139" s="44"/>
      <c r="I139" s="44">
        <v>0.25</v>
      </c>
      <c r="J139" s="44">
        <v>0.5</v>
      </c>
      <c r="K139" s="41"/>
      <c r="L139" s="42"/>
      <c r="M139" s="42"/>
      <c r="N139" s="42"/>
      <c r="O139" s="43"/>
      <c r="P139" s="43"/>
      <c r="Q139" s="43"/>
      <c r="R139" s="43"/>
    </row>
    <row r="140" spans="1:18" x14ac:dyDescent="0.2">
      <c r="A140" s="47" t="s">
        <v>1109</v>
      </c>
      <c r="B140" s="45">
        <v>15</v>
      </c>
      <c r="C140" s="45">
        <v>3</v>
      </c>
      <c r="D140" s="45">
        <v>18</v>
      </c>
      <c r="E140" s="44">
        <v>1.25</v>
      </c>
      <c r="F140" s="44">
        <v>2.5</v>
      </c>
      <c r="G140" s="44">
        <v>0.25</v>
      </c>
      <c r="H140" s="44">
        <v>0.5</v>
      </c>
      <c r="I140" s="44">
        <v>0.75</v>
      </c>
      <c r="J140" s="44">
        <v>1.5</v>
      </c>
      <c r="K140" s="41"/>
      <c r="L140" s="42"/>
      <c r="M140" s="42"/>
      <c r="N140" s="42"/>
      <c r="O140" s="43"/>
      <c r="P140" s="43"/>
      <c r="Q140" s="43"/>
      <c r="R140" s="43"/>
    </row>
    <row r="141" spans="1:18" x14ac:dyDescent="0.2">
      <c r="A141" s="47" t="s">
        <v>1108</v>
      </c>
      <c r="B141" s="45">
        <v>5</v>
      </c>
      <c r="C141" s="45">
        <v>10</v>
      </c>
      <c r="D141" s="45">
        <v>15</v>
      </c>
      <c r="E141" s="44">
        <v>0.42</v>
      </c>
      <c r="F141" s="44">
        <v>0.84</v>
      </c>
      <c r="G141" s="44">
        <v>0.83</v>
      </c>
      <c r="H141" s="44">
        <v>1.66</v>
      </c>
      <c r="I141" s="44">
        <v>0.63</v>
      </c>
      <c r="J141" s="44">
        <v>1.26</v>
      </c>
      <c r="K141" s="41"/>
      <c r="L141" s="42"/>
      <c r="M141" s="42"/>
      <c r="N141" s="42"/>
      <c r="O141" s="43"/>
      <c r="P141" s="43"/>
      <c r="Q141" s="43"/>
      <c r="R141" s="43"/>
    </row>
    <row r="142" spans="1:18" x14ac:dyDescent="0.2">
      <c r="A142" s="47" t="s">
        <v>1107</v>
      </c>
      <c r="B142" s="45">
        <v>15</v>
      </c>
      <c r="C142" s="45">
        <v>5</v>
      </c>
      <c r="D142" s="45">
        <v>20</v>
      </c>
      <c r="E142" s="44">
        <v>1.25</v>
      </c>
      <c r="F142" s="44">
        <v>2.5</v>
      </c>
      <c r="G142" s="44">
        <v>0.42</v>
      </c>
      <c r="H142" s="44">
        <v>0.84</v>
      </c>
      <c r="I142" s="44">
        <v>0.83</v>
      </c>
      <c r="J142" s="44">
        <v>1.66</v>
      </c>
      <c r="K142" s="41"/>
      <c r="L142" s="42"/>
      <c r="M142" s="42"/>
      <c r="N142" s="42"/>
      <c r="O142" s="43"/>
      <c r="P142" s="43"/>
      <c r="Q142" s="43"/>
      <c r="R142" s="43"/>
    </row>
    <row r="143" spans="1:18" x14ac:dyDescent="0.2">
      <c r="A143" s="47" t="s">
        <v>1106</v>
      </c>
      <c r="B143" s="45">
        <v>3</v>
      </c>
      <c r="C143" s="45">
        <v>15</v>
      </c>
      <c r="D143" s="45">
        <v>18</v>
      </c>
      <c r="E143" s="44">
        <v>0.25</v>
      </c>
      <c r="F143" s="44">
        <v>0.5</v>
      </c>
      <c r="G143" s="44">
        <v>1.25</v>
      </c>
      <c r="H143" s="44">
        <v>2.5</v>
      </c>
      <c r="I143" s="44">
        <v>0.75</v>
      </c>
      <c r="J143" s="44">
        <v>1.5</v>
      </c>
      <c r="K143" s="41"/>
      <c r="L143" s="42"/>
      <c r="M143" s="42"/>
      <c r="N143" s="42"/>
      <c r="O143" s="43"/>
      <c r="P143" s="43"/>
      <c r="Q143" s="43"/>
      <c r="R143" s="43"/>
    </row>
    <row r="144" spans="1:18" x14ac:dyDescent="0.2">
      <c r="A144" s="47" t="s">
        <v>1105</v>
      </c>
      <c r="B144" s="45"/>
      <c r="C144" s="45">
        <v>6</v>
      </c>
      <c r="D144" s="45">
        <v>6</v>
      </c>
      <c r="E144" s="44"/>
      <c r="F144" s="44"/>
      <c r="G144" s="44">
        <v>0.5</v>
      </c>
      <c r="H144" s="44">
        <v>1</v>
      </c>
      <c r="I144" s="44">
        <v>0.25</v>
      </c>
      <c r="J144" s="44">
        <v>0.5</v>
      </c>
      <c r="K144" s="41"/>
      <c r="L144" s="42"/>
      <c r="M144" s="42"/>
      <c r="N144" s="42"/>
      <c r="O144" s="43"/>
      <c r="P144" s="43"/>
      <c r="Q144" s="43"/>
      <c r="R144" s="43"/>
    </row>
    <row r="145" spans="1:18" x14ac:dyDescent="0.2">
      <c r="A145" s="47" t="s">
        <v>1105</v>
      </c>
      <c r="B145" s="45">
        <v>72</v>
      </c>
      <c r="C145" s="45">
        <v>6</v>
      </c>
      <c r="D145" s="45">
        <v>78</v>
      </c>
      <c r="E145" s="44">
        <v>6</v>
      </c>
      <c r="F145" s="44">
        <v>12</v>
      </c>
      <c r="G145" s="44">
        <v>0.5</v>
      </c>
      <c r="H145" s="44">
        <v>1</v>
      </c>
      <c r="I145" s="44">
        <v>3.25</v>
      </c>
      <c r="J145" s="44">
        <v>6.5</v>
      </c>
      <c r="K145" s="41"/>
      <c r="L145" s="42"/>
      <c r="M145" s="42"/>
      <c r="N145" s="42"/>
      <c r="O145" s="43"/>
      <c r="P145" s="43"/>
      <c r="Q145" s="43"/>
      <c r="R145" s="43"/>
    </row>
    <row r="146" spans="1:18" x14ac:dyDescent="0.2">
      <c r="A146" s="47" t="s">
        <v>1104</v>
      </c>
      <c r="B146" s="45">
        <v>78</v>
      </c>
      <c r="C146" s="45"/>
      <c r="D146" s="45">
        <v>78</v>
      </c>
      <c r="E146" s="44">
        <v>6.5</v>
      </c>
      <c r="F146" s="44">
        <v>13</v>
      </c>
      <c r="G146" s="44"/>
      <c r="H146" s="44"/>
      <c r="I146" s="44">
        <v>3.25</v>
      </c>
      <c r="J146" s="44">
        <v>6.5</v>
      </c>
      <c r="K146" s="41"/>
      <c r="L146" s="42"/>
      <c r="M146" s="42"/>
      <c r="N146" s="42"/>
      <c r="O146" s="43"/>
      <c r="P146" s="43"/>
      <c r="Q146" s="43"/>
      <c r="R146" s="43"/>
    </row>
    <row r="147" spans="1:18" x14ac:dyDescent="0.2">
      <c r="A147" s="47" t="s">
        <v>1104</v>
      </c>
      <c r="B147" s="45"/>
      <c r="C147" s="45">
        <v>120</v>
      </c>
      <c r="D147" s="45">
        <v>120</v>
      </c>
      <c r="E147" s="44"/>
      <c r="F147" s="44"/>
      <c r="G147" s="44">
        <v>10</v>
      </c>
      <c r="H147" s="44">
        <v>20</v>
      </c>
      <c r="I147" s="44">
        <v>5</v>
      </c>
      <c r="J147" s="44">
        <v>10</v>
      </c>
      <c r="K147" s="41"/>
      <c r="L147" s="42"/>
      <c r="M147" s="42"/>
      <c r="N147" s="42"/>
      <c r="O147" s="43"/>
      <c r="P147" s="43"/>
      <c r="Q147" s="43"/>
      <c r="R147" s="43"/>
    </row>
    <row r="148" spans="1:18" x14ac:dyDescent="0.2">
      <c r="A148" s="47" t="s">
        <v>1103</v>
      </c>
      <c r="B148" s="45">
        <v>24</v>
      </c>
      <c r="C148" s="45"/>
      <c r="D148" s="45">
        <v>24</v>
      </c>
      <c r="E148" s="44">
        <v>2</v>
      </c>
      <c r="F148" s="44">
        <v>4</v>
      </c>
      <c r="G148" s="44"/>
      <c r="H148" s="44"/>
      <c r="I148" s="44">
        <v>1</v>
      </c>
      <c r="J148" s="44">
        <v>2</v>
      </c>
      <c r="K148" s="41"/>
      <c r="L148" s="42"/>
      <c r="M148" s="42"/>
      <c r="N148" s="42"/>
      <c r="O148" s="43"/>
      <c r="P148" s="43"/>
      <c r="Q148" s="43"/>
      <c r="R148" s="43"/>
    </row>
    <row r="149" spans="1:18" x14ac:dyDescent="0.2">
      <c r="A149" s="47" t="s">
        <v>1102</v>
      </c>
      <c r="B149" s="45"/>
      <c r="C149" s="45">
        <v>60</v>
      </c>
      <c r="D149" s="45">
        <v>60</v>
      </c>
      <c r="E149" s="44"/>
      <c r="F149" s="44"/>
      <c r="G149" s="44">
        <v>5</v>
      </c>
      <c r="H149" s="44">
        <v>10</v>
      </c>
      <c r="I149" s="44">
        <v>2.5</v>
      </c>
      <c r="J149" s="44">
        <v>5</v>
      </c>
      <c r="K149" s="41"/>
      <c r="L149" s="42"/>
      <c r="M149" s="42"/>
      <c r="N149" s="42"/>
      <c r="O149" s="43"/>
      <c r="P149" s="43"/>
      <c r="Q149" s="43"/>
      <c r="R149" s="43"/>
    </row>
    <row r="150" spans="1:18" x14ac:dyDescent="0.2">
      <c r="A150" s="47" t="s">
        <v>1102</v>
      </c>
      <c r="B150" s="45">
        <v>36</v>
      </c>
      <c r="C150" s="45"/>
      <c r="D150" s="45">
        <v>36</v>
      </c>
      <c r="E150" s="44">
        <v>3</v>
      </c>
      <c r="F150" s="44">
        <v>6</v>
      </c>
      <c r="G150" s="44"/>
      <c r="H150" s="44"/>
      <c r="I150" s="44">
        <v>1.5</v>
      </c>
      <c r="J150" s="44">
        <v>3</v>
      </c>
      <c r="K150" s="41"/>
      <c r="L150" s="42"/>
      <c r="M150" s="42"/>
      <c r="N150" s="42"/>
      <c r="O150" s="43"/>
      <c r="P150" s="43"/>
      <c r="Q150" s="43"/>
      <c r="R150" s="43"/>
    </row>
    <row r="151" spans="1:18" x14ac:dyDescent="0.2">
      <c r="A151" s="47" t="s">
        <v>1101</v>
      </c>
      <c r="B151" s="45"/>
      <c r="C151" s="45">
        <v>30</v>
      </c>
      <c r="D151" s="45">
        <v>30</v>
      </c>
      <c r="E151" s="44"/>
      <c r="F151" s="44"/>
      <c r="G151" s="44">
        <v>2.5</v>
      </c>
      <c r="H151" s="44">
        <v>5</v>
      </c>
      <c r="I151" s="44">
        <v>1.25</v>
      </c>
      <c r="J151" s="44">
        <v>2.5</v>
      </c>
      <c r="K151" s="41"/>
      <c r="L151" s="42"/>
      <c r="M151" s="42"/>
      <c r="N151" s="42"/>
      <c r="O151" s="43"/>
      <c r="P151" s="43"/>
      <c r="Q151" s="43"/>
      <c r="R151" s="43"/>
    </row>
    <row r="152" spans="1:18" x14ac:dyDescent="0.2">
      <c r="A152" s="65" t="s">
        <v>93</v>
      </c>
      <c r="B152" s="102">
        <v>127</v>
      </c>
      <c r="C152" s="102">
        <v>128</v>
      </c>
      <c r="D152" s="102">
        <v>255</v>
      </c>
      <c r="E152" s="102">
        <v>10.58</v>
      </c>
      <c r="F152" s="102">
        <v>21.16</v>
      </c>
      <c r="G152" s="102">
        <v>10.66</v>
      </c>
      <c r="H152" s="102">
        <v>21.32</v>
      </c>
      <c r="I152" s="102">
        <v>10.66</v>
      </c>
      <c r="J152" s="102">
        <v>21.32</v>
      </c>
      <c r="K152" s="102"/>
      <c r="L152" s="102"/>
      <c r="M152" s="102"/>
      <c r="N152" s="102"/>
      <c r="O152" s="102"/>
      <c r="P152" s="102"/>
      <c r="Q152" s="102"/>
      <c r="R152" s="102"/>
    </row>
    <row r="153" spans="1:18" x14ac:dyDescent="0.2">
      <c r="A153" s="64" t="s">
        <v>1100</v>
      </c>
      <c r="B153" s="74">
        <v>127</v>
      </c>
      <c r="C153" s="74">
        <v>128</v>
      </c>
      <c r="D153" s="74">
        <v>255</v>
      </c>
      <c r="E153" s="70">
        <v>10.58</v>
      </c>
      <c r="F153" s="70">
        <v>21.16</v>
      </c>
      <c r="G153" s="70">
        <v>10.66</v>
      </c>
      <c r="H153" s="70">
        <v>21.32</v>
      </c>
      <c r="I153" s="70">
        <v>10.66</v>
      </c>
      <c r="J153" s="70">
        <v>21.32</v>
      </c>
      <c r="K153" s="71"/>
      <c r="L153" s="72"/>
      <c r="M153" s="72"/>
      <c r="N153" s="72"/>
      <c r="O153" s="73"/>
      <c r="P153" s="73"/>
      <c r="Q153" s="73"/>
      <c r="R153" s="73"/>
    </row>
    <row r="154" spans="1:18" x14ac:dyDescent="0.2">
      <c r="A154" s="47" t="s">
        <v>1099</v>
      </c>
      <c r="B154" s="45">
        <v>21</v>
      </c>
      <c r="C154" s="45">
        <v>3</v>
      </c>
      <c r="D154" s="45">
        <v>24</v>
      </c>
      <c r="E154" s="44">
        <v>1.75</v>
      </c>
      <c r="F154" s="44">
        <v>3.5</v>
      </c>
      <c r="G154" s="44">
        <v>0.25</v>
      </c>
      <c r="H154" s="44">
        <v>0.5</v>
      </c>
      <c r="I154" s="44">
        <v>1</v>
      </c>
      <c r="J154" s="44">
        <v>2</v>
      </c>
      <c r="K154" s="41"/>
      <c r="L154" s="42"/>
      <c r="M154" s="42"/>
      <c r="N154" s="42"/>
      <c r="O154" s="43"/>
      <c r="P154" s="43"/>
      <c r="Q154" s="43"/>
      <c r="R154" s="43"/>
    </row>
    <row r="155" spans="1:18" x14ac:dyDescent="0.2">
      <c r="A155" s="47" t="s">
        <v>1098</v>
      </c>
      <c r="B155" s="45">
        <v>3</v>
      </c>
      <c r="C155" s="45"/>
      <c r="D155" s="45">
        <v>3</v>
      </c>
      <c r="E155" s="44">
        <v>0.25</v>
      </c>
      <c r="F155" s="44">
        <v>0.5</v>
      </c>
      <c r="G155" s="44"/>
      <c r="H155" s="44"/>
      <c r="I155" s="44">
        <v>0.13</v>
      </c>
      <c r="J155" s="44">
        <v>0.26</v>
      </c>
      <c r="K155" s="41"/>
      <c r="L155" s="42"/>
      <c r="M155" s="42"/>
      <c r="N155" s="42"/>
      <c r="O155" s="43"/>
      <c r="P155" s="43"/>
      <c r="Q155" s="43"/>
      <c r="R155" s="43"/>
    </row>
    <row r="156" spans="1:18" x14ac:dyDescent="0.2">
      <c r="A156" s="47" t="s">
        <v>1097</v>
      </c>
      <c r="B156" s="45"/>
      <c r="C156" s="45">
        <v>3</v>
      </c>
      <c r="D156" s="45">
        <v>3</v>
      </c>
      <c r="E156" s="44"/>
      <c r="F156" s="44"/>
      <c r="G156" s="44">
        <v>0.25</v>
      </c>
      <c r="H156" s="44">
        <v>0.5</v>
      </c>
      <c r="I156" s="44">
        <v>0.13</v>
      </c>
      <c r="J156" s="44">
        <v>0.26</v>
      </c>
      <c r="K156" s="41"/>
      <c r="L156" s="42"/>
      <c r="M156" s="42"/>
      <c r="N156" s="42"/>
      <c r="O156" s="43"/>
      <c r="P156" s="43"/>
      <c r="Q156" s="43"/>
      <c r="R156" s="43"/>
    </row>
    <row r="157" spans="1:18" x14ac:dyDescent="0.2">
      <c r="A157" s="47" t="s">
        <v>1096</v>
      </c>
      <c r="B157" s="45"/>
      <c r="C157" s="45">
        <v>3</v>
      </c>
      <c r="D157" s="45">
        <v>3</v>
      </c>
      <c r="E157" s="44"/>
      <c r="F157" s="44"/>
      <c r="G157" s="44">
        <v>0.25</v>
      </c>
      <c r="H157" s="44">
        <v>0.5</v>
      </c>
      <c r="I157" s="44">
        <v>0.13</v>
      </c>
      <c r="J157" s="44">
        <v>0.26</v>
      </c>
      <c r="K157" s="41"/>
      <c r="L157" s="42"/>
      <c r="M157" s="42"/>
      <c r="N157" s="42"/>
      <c r="O157" s="43"/>
      <c r="P157" s="43"/>
      <c r="Q157" s="43"/>
      <c r="R157" s="43"/>
    </row>
    <row r="158" spans="1:18" x14ac:dyDescent="0.2">
      <c r="A158" s="47" t="s">
        <v>1095</v>
      </c>
      <c r="B158" s="45"/>
      <c r="C158" s="45">
        <v>3</v>
      </c>
      <c r="D158" s="45">
        <v>3</v>
      </c>
      <c r="E158" s="44"/>
      <c r="F158" s="44"/>
      <c r="G158" s="44">
        <v>0.25</v>
      </c>
      <c r="H158" s="44">
        <v>0.5</v>
      </c>
      <c r="I158" s="44">
        <v>0.13</v>
      </c>
      <c r="J158" s="44">
        <v>0.26</v>
      </c>
      <c r="K158" s="41"/>
      <c r="L158" s="42"/>
      <c r="M158" s="42"/>
      <c r="N158" s="42"/>
      <c r="O158" s="43"/>
      <c r="P158" s="43"/>
      <c r="Q158" s="43"/>
      <c r="R158" s="43"/>
    </row>
    <row r="159" spans="1:18" x14ac:dyDescent="0.2">
      <c r="A159" s="47" t="s">
        <v>1094</v>
      </c>
      <c r="B159" s="45">
        <v>3</v>
      </c>
      <c r="C159" s="45"/>
      <c r="D159" s="45">
        <v>3</v>
      </c>
      <c r="E159" s="44">
        <v>0.25</v>
      </c>
      <c r="F159" s="44">
        <v>0.5</v>
      </c>
      <c r="G159" s="44"/>
      <c r="H159" s="44"/>
      <c r="I159" s="44">
        <v>0.13</v>
      </c>
      <c r="J159" s="44">
        <v>0.26</v>
      </c>
      <c r="K159" s="41"/>
      <c r="L159" s="42"/>
      <c r="M159" s="42"/>
      <c r="N159" s="42"/>
      <c r="O159" s="43"/>
      <c r="P159" s="43"/>
      <c r="Q159" s="43"/>
      <c r="R159" s="43"/>
    </row>
    <row r="160" spans="1:18" x14ac:dyDescent="0.2">
      <c r="A160" s="47" t="s">
        <v>1093</v>
      </c>
      <c r="B160" s="45">
        <v>3</v>
      </c>
      <c r="C160" s="45"/>
      <c r="D160" s="45">
        <v>3</v>
      </c>
      <c r="E160" s="44">
        <v>0.25</v>
      </c>
      <c r="F160" s="44">
        <v>0.5</v>
      </c>
      <c r="G160" s="44"/>
      <c r="H160" s="44"/>
      <c r="I160" s="44">
        <v>0.13</v>
      </c>
      <c r="J160" s="44">
        <v>0.26</v>
      </c>
      <c r="K160" s="41"/>
      <c r="L160" s="42"/>
      <c r="M160" s="42"/>
      <c r="N160" s="42"/>
      <c r="O160" s="43"/>
      <c r="P160" s="43"/>
      <c r="Q160" s="43"/>
      <c r="R160" s="43"/>
    </row>
    <row r="161" spans="1:18" x14ac:dyDescent="0.2">
      <c r="A161" s="47" t="s">
        <v>1092</v>
      </c>
      <c r="B161" s="45">
        <v>7</v>
      </c>
      <c r="C161" s="45">
        <v>1</v>
      </c>
      <c r="D161" s="45">
        <v>8</v>
      </c>
      <c r="E161" s="44">
        <v>0.57999999999999996</v>
      </c>
      <c r="F161" s="44">
        <v>1.1599999999999999</v>
      </c>
      <c r="G161" s="44">
        <v>0.08</v>
      </c>
      <c r="H161" s="44">
        <v>0.16</v>
      </c>
      <c r="I161" s="44">
        <v>0.33</v>
      </c>
      <c r="J161" s="44">
        <v>0.66</v>
      </c>
      <c r="K161" s="41"/>
      <c r="L161" s="42"/>
      <c r="M161" s="42"/>
      <c r="N161" s="42"/>
      <c r="O161" s="43"/>
      <c r="P161" s="43"/>
      <c r="Q161" s="43"/>
      <c r="R161" s="43"/>
    </row>
    <row r="162" spans="1:18" x14ac:dyDescent="0.2">
      <c r="A162" s="47" t="s">
        <v>1091</v>
      </c>
      <c r="B162" s="45"/>
      <c r="C162" s="45">
        <v>7</v>
      </c>
      <c r="D162" s="45">
        <v>7</v>
      </c>
      <c r="E162" s="44"/>
      <c r="F162" s="44"/>
      <c r="G162" s="44">
        <v>0.57999999999999996</v>
      </c>
      <c r="H162" s="44">
        <v>1.1599999999999999</v>
      </c>
      <c r="I162" s="44">
        <v>0.28999999999999998</v>
      </c>
      <c r="J162" s="44">
        <v>0.57999999999999996</v>
      </c>
      <c r="K162" s="41"/>
      <c r="L162" s="42"/>
      <c r="M162" s="42"/>
      <c r="N162" s="42"/>
      <c r="O162" s="43"/>
      <c r="P162" s="43"/>
      <c r="Q162" s="43"/>
      <c r="R162" s="43"/>
    </row>
    <row r="163" spans="1:18" x14ac:dyDescent="0.2">
      <c r="A163" s="47" t="s">
        <v>1090</v>
      </c>
      <c r="B163" s="45">
        <v>3</v>
      </c>
      <c r="C163" s="45"/>
      <c r="D163" s="45">
        <v>3</v>
      </c>
      <c r="E163" s="44">
        <v>0.25</v>
      </c>
      <c r="F163" s="44">
        <v>0.5</v>
      </c>
      <c r="G163" s="44"/>
      <c r="H163" s="44"/>
      <c r="I163" s="44">
        <v>0.13</v>
      </c>
      <c r="J163" s="44">
        <v>0.26</v>
      </c>
      <c r="K163" s="41"/>
      <c r="L163" s="42"/>
      <c r="M163" s="42"/>
      <c r="N163" s="42"/>
      <c r="O163" s="43"/>
      <c r="P163" s="43"/>
      <c r="Q163" s="43"/>
      <c r="R163" s="43"/>
    </row>
    <row r="164" spans="1:18" x14ac:dyDescent="0.2">
      <c r="A164" s="47" t="s">
        <v>1089</v>
      </c>
      <c r="B164" s="45"/>
      <c r="C164" s="45">
        <v>3</v>
      </c>
      <c r="D164" s="45">
        <v>3</v>
      </c>
      <c r="E164" s="44"/>
      <c r="F164" s="44"/>
      <c r="G164" s="44">
        <v>0.25</v>
      </c>
      <c r="H164" s="44">
        <v>0.5</v>
      </c>
      <c r="I164" s="44">
        <v>0.13</v>
      </c>
      <c r="J164" s="44">
        <v>0.26</v>
      </c>
      <c r="K164" s="41"/>
      <c r="L164" s="42"/>
      <c r="M164" s="42"/>
      <c r="N164" s="42"/>
      <c r="O164" s="43"/>
      <c r="P164" s="43"/>
      <c r="Q164" s="43"/>
      <c r="R164" s="43"/>
    </row>
    <row r="165" spans="1:18" x14ac:dyDescent="0.2">
      <c r="A165" s="47" t="s">
        <v>1088</v>
      </c>
      <c r="B165" s="45">
        <v>42</v>
      </c>
      <c r="C165" s="45">
        <v>6</v>
      </c>
      <c r="D165" s="45">
        <v>48</v>
      </c>
      <c r="E165" s="44">
        <v>3.5</v>
      </c>
      <c r="F165" s="44">
        <v>7</v>
      </c>
      <c r="G165" s="44">
        <v>0.5</v>
      </c>
      <c r="H165" s="44">
        <v>1</v>
      </c>
      <c r="I165" s="44">
        <v>2</v>
      </c>
      <c r="J165" s="44">
        <v>4</v>
      </c>
      <c r="K165" s="41"/>
      <c r="L165" s="42"/>
      <c r="M165" s="42"/>
      <c r="N165" s="42"/>
      <c r="O165" s="43"/>
      <c r="P165" s="43"/>
      <c r="Q165" s="43"/>
      <c r="R165" s="43"/>
    </row>
    <row r="166" spans="1:18" x14ac:dyDescent="0.2">
      <c r="A166" s="47" t="s">
        <v>1087</v>
      </c>
      <c r="B166" s="45"/>
      <c r="C166" s="45">
        <v>42</v>
      </c>
      <c r="D166" s="45">
        <v>42</v>
      </c>
      <c r="E166" s="44"/>
      <c r="F166" s="44"/>
      <c r="G166" s="44">
        <v>3.5</v>
      </c>
      <c r="H166" s="44">
        <v>7</v>
      </c>
      <c r="I166" s="44">
        <v>1.75</v>
      </c>
      <c r="J166" s="44">
        <v>3.5</v>
      </c>
      <c r="K166" s="41"/>
      <c r="L166" s="42"/>
      <c r="M166" s="42"/>
      <c r="N166" s="42"/>
      <c r="O166" s="43"/>
      <c r="P166" s="43"/>
      <c r="Q166" s="43"/>
      <c r="R166" s="43"/>
    </row>
    <row r="167" spans="1:18" x14ac:dyDescent="0.2">
      <c r="A167" s="47" t="s">
        <v>1086</v>
      </c>
      <c r="B167" s="45">
        <v>18</v>
      </c>
      <c r="C167" s="45"/>
      <c r="D167" s="45">
        <v>18</v>
      </c>
      <c r="E167" s="44">
        <v>1.5</v>
      </c>
      <c r="F167" s="44">
        <v>3</v>
      </c>
      <c r="G167" s="44"/>
      <c r="H167" s="44"/>
      <c r="I167" s="44">
        <v>0.75</v>
      </c>
      <c r="J167" s="44">
        <v>1.5</v>
      </c>
      <c r="K167" s="41"/>
      <c r="L167" s="42"/>
      <c r="M167" s="42"/>
      <c r="N167" s="42"/>
      <c r="O167" s="43"/>
      <c r="P167" s="43"/>
      <c r="Q167" s="43"/>
      <c r="R167" s="43"/>
    </row>
    <row r="168" spans="1:18" x14ac:dyDescent="0.2">
      <c r="A168" s="47" t="s">
        <v>1085</v>
      </c>
      <c r="B168" s="45"/>
      <c r="C168" s="45">
        <v>18</v>
      </c>
      <c r="D168" s="45">
        <v>18</v>
      </c>
      <c r="E168" s="44"/>
      <c r="F168" s="44"/>
      <c r="G168" s="44">
        <v>1.5</v>
      </c>
      <c r="H168" s="44">
        <v>3</v>
      </c>
      <c r="I168" s="44">
        <v>0.75</v>
      </c>
      <c r="J168" s="44">
        <v>1.5</v>
      </c>
      <c r="K168" s="41"/>
      <c r="L168" s="42"/>
      <c r="M168" s="42"/>
      <c r="N168" s="42"/>
      <c r="O168" s="43"/>
      <c r="P168" s="43"/>
      <c r="Q168" s="43"/>
      <c r="R168" s="43"/>
    </row>
    <row r="169" spans="1:18" x14ac:dyDescent="0.2">
      <c r="A169" s="47" t="s">
        <v>1084</v>
      </c>
      <c r="B169" s="45">
        <v>2</v>
      </c>
      <c r="C169" s="45"/>
      <c r="D169" s="45">
        <v>2</v>
      </c>
      <c r="E169" s="44">
        <v>0.17</v>
      </c>
      <c r="F169" s="44">
        <v>0.34</v>
      </c>
      <c r="G169" s="44"/>
      <c r="H169" s="44"/>
      <c r="I169" s="44">
        <v>0.08</v>
      </c>
      <c r="J169" s="44">
        <v>0.16</v>
      </c>
      <c r="K169" s="41"/>
      <c r="L169" s="42"/>
      <c r="M169" s="42"/>
      <c r="N169" s="42"/>
      <c r="O169" s="43"/>
      <c r="P169" s="43"/>
      <c r="Q169" s="43"/>
      <c r="R169" s="43"/>
    </row>
    <row r="170" spans="1:18" x14ac:dyDescent="0.2">
      <c r="A170" s="47" t="s">
        <v>1083</v>
      </c>
      <c r="B170" s="45">
        <v>1</v>
      </c>
      <c r="C170" s="45">
        <v>2</v>
      </c>
      <c r="D170" s="45">
        <v>3</v>
      </c>
      <c r="E170" s="44">
        <v>0.08</v>
      </c>
      <c r="F170" s="44">
        <v>0.16</v>
      </c>
      <c r="G170" s="44">
        <v>0.17</v>
      </c>
      <c r="H170" s="44">
        <v>0.34</v>
      </c>
      <c r="I170" s="44">
        <v>0.13</v>
      </c>
      <c r="J170" s="44">
        <v>0.26</v>
      </c>
      <c r="K170" s="41"/>
      <c r="L170" s="42"/>
      <c r="M170" s="42"/>
      <c r="N170" s="42"/>
      <c r="O170" s="43"/>
      <c r="P170" s="43"/>
      <c r="Q170" s="43"/>
      <c r="R170" s="43"/>
    </row>
    <row r="171" spans="1:18" x14ac:dyDescent="0.2">
      <c r="A171" s="47" t="s">
        <v>1082</v>
      </c>
      <c r="B171" s="45"/>
      <c r="C171" s="45">
        <v>1</v>
      </c>
      <c r="D171" s="45">
        <v>1</v>
      </c>
      <c r="E171" s="44"/>
      <c r="F171" s="44"/>
      <c r="G171" s="44">
        <v>0.08</v>
      </c>
      <c r="H171" s="44">
        <v>0.16</v>
      </c>
      <c r="I171" s="44">
        <v>0.04</v>
      </c>
      <c r="J171" s="44">
        <v>0.08</v>
      </c>
      <c r="K171" s="41"/>
      <c r="L171" s="42"/>
      <c r="M171" s="42"/>
      <c r="N171" s="42"/>
      <c r="O171" s="43"/>
      <c r="P171" s="43"/>
      <c r="Q171" s="43"/>
      <c r="R171" s="43"/>
    </row>
    <row r="172" spans="1:18" x14ac:dyDescent="0.2">
      <c r="A172" s="47" t="s">
        <v>1081</v>
      </c>
      <c r="B172" s="45">
        <v>12</v>
      </c>
      <c r="C172" s="45"/>
      <c r="D172" s="45">
        <v>12</v>
      </c>
      <c r="E172" s="44">
        <v>1</v>
      </c>
      <c r="F172" s="44">
        <v>2</v>
      </c>
      <c r="G172" s="44"/>
      <c r="H172" s="44"/>
      <c r="I172" s="44">
        <v>0.5</v>
      </c>
      <c r="J172" s="44">
        <v>1</v>
      </c>
      <c r="K172" s="41"/>
      <c r="L172" s="42"/>
      <c r="M172" s="42"/>
      <c r="N172" s="42"/>
      <c r="O172" s="43"/>
      <c r="P172" s="43"/>
      <c r="Q172" s="43"/>
      <c r="R172" s="43"/>
    </row>
    <row r="173" spans="1:18" x14ac:dyDescent="0.2">
      <c r="A173" s="47" t="s">
        <v>1080</v>
      </c>
      <c r="B173" s="45">
        <v>12</v>
      </c>
      <c r="C173" s="45">
        <v>24</v>
      </c>
      <c r="D173" s="45">
        <v>36</v>
      </c>
      <c r="E173" s="44">
        <v>1</v>
      </c>
      <c r="F173" s="44">
        <v>2</v>
      </c>
      <c r="G173" s="44">
        <v>2</v>
      </c>
      <c r="H173" s="44">
        <v>4</v>
      </c>
      <c r="I173" s="44">
        <v>1.5</v>
      </c>
      <c r="J173" s="44">
        <v>3</v>
      </c>
      <c r="K173" s="41"/>
      <c r="L173" s="42"/>
      <c r="M173" s="42"/>
      <c r="N173" s="42"/>
      <c r="O173" s="43"/>
      <c r="P173" s="43"/>
      <c r="Q173" s="43"/>
      <c r="R173" s="43"/>
    </row>
    <row r="174" spans="1:18" x14ac:dyDescent="0.2">
      <c r="A174" s="47" t="s">
        <v>1079</v>
      </c>
      <c r="B174" s="45"/>
      <c r="C174" s="45">
        <v>12</v>
      </c>
      <c r="D174" s="45">
        <v>12</v>
      </c>
      <c r="E174" s="44"/>
      <c r="F174" s="44"/>
      <c r="G174" s="44">
        <v>1</v>
      </c>
      <c r="H174" s="44">
        <v>2</v>
      </c>
      <c r="I174" s="44">
        <v>0.5</v>
      </c>
      <c r="J174" s="44">
        <v>1</v>
      </c>
      <c r="K174" s="41"/>
      <c r="L174" s="42"/>
      <c r="M174" s="42"/>
      <c r="N174" s="42"/>
      <c r="O174" s="43"/>
      <c r="P174" s="43"/>
      <c r="Q174" s="43"/>
      <c r="R174" s="43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55118110236220474" right="0.27559055118110237" top="0.35433070866141736" bottom="0.43307086614173229" header="0.27559055118110237" footer="0.27559055118110237"/>
  <pageSetup paperSize="9" scale="5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167"/>
  <sheetViews>
    <sheetView showGridLines="0" workbookViewId="0">
      <pane ySplit="5" topLeftCell="A6" activePane="bottomLeft" state="frozen"/>
      <selection pane="bottomLeft" activeCell="K7" sqref="K7"/>
    </sheetView>
  </sheetViews>
  <sheetFormatPr defaultColWidth="9" defaultRowHeight="23.25" x14ac:dyDescent="0.2"/>
  <cols>
    <col min="1" max="1" width="71.75" style="48" bestFit="1" customWidth="1"/>
    <col min="2" max="3" width="7.125" style="16" bestFit="1" customWidth="1"/>
    <col min="4" max="4" width="6.875" style="16" bestFit="1" customWidth="1"/>
    <col min="5" max="5" width="8.375" style="16" bestFit="1" customWidth="1"/>
    <col min="6" max="6" width="15.25" style="16" bestFit="1" customWidth="1"/>
    <col min="7" max="7" width="7.375" style="16" bestFit="1" customWidth="1"/>
    <col min="8" max="8" width="15.25" style="16" bestFit="1" customWidth="1"/>
    <col min="9" max="9" width="8.375" style="16" bestFit="1" customWidth="1"/>
    <col min="10" max="10" width="15.25" style="16" bestFit="1" customWidth="1"/>
    <col min="11" max="11" width="12.375" style="16" customWidth="1"/>
    <col min="12" max="14" width="7.375" style="16" bestFit="1" customWidth="1"/>
    <col min="15" max="15" width="11.875" style="16" customWidth="1"/>
    <col min="16" max="16" width="8" style="16" hidden="1" customWidth="1"/>
    <col min="17" max="17" width="11.25" style="16" hidden="1" customWidth="1"/>
    <col min="18" max="18" width="13.625" style="16" customWidth="1"/>
    <col min="19" max="16384" width="9" style="16"/>
  </cols>
  <sheetData>
    <row r="1" spans="1:18" ht="29.25" x14ac:dyDescent="0.2">
      <c r="A1" s="168" t="s">
        <v>2878</v>
      </c>
    </row>
    <row r="2" spans="1:18" s="17" customFormat="1" x14ac:dyDescent="0.2">
      <c r="A2" s="369" t="s">
        <v>0</v>
      </c>
      <c r="B2" s="371" t="s">
        <v>1</v>
      </c>
      <c r="C2" s="372"/>
      <c r="D2" s="373"/>
      <c r="E2" s="377" t="s">
        <v>3</v>
      </c>
      <c r="F2" s="378"/>
      <c r="G2" s="378"/>
      <c r="H2" s="378"/>
      <c r="I2" s="378"/>
      <c r="J2" s="379"/>
      <c r="K2" s="380" t="s">
        <v>4</v>
      </c>
      <c r="L2" s="384" t="s">
        <v>5</v>
      </c>
      <c r="M2" s="385"/>
      <c r="N2" s="386"/>
      <c r="O2" s="390" t="s">
        <v>6</v>
      </c>
      <c r="P2" s="392" t="s">
        <v>7</v>
      </c>
      <c r="Q2" s="392" t="s">
        <v>8</v>
      </c>
      <c r="R2" s="392" t="s">
        <v>9</v>
      </c>
    </row>
    <row r="3" spans="1:18" s="17" customFormat="1" x14ac:dyDescent="0.2">
      <c r="A3" s="369"/>
      <c r="B3" s="374" t="s">
        <v>2</v>
      </c>
      <c r="C3" s="375"/>
      <c r="D3" s="376"/>
      <c r="E3" s="382" t="s">
        <v>10</v>
      </c>
      <c r="F3" s="383"/>
      <c r="G3" s="382" t="s">
        <v>11</v>
      </c>
      <c r="H3" s="383"/>
      <c r="I3" s="382" t="s">
        <v>12</v>
      </c>
      <c r="J3" s="383"/>
      <c r="K3" s="380"/>
      <c r="L3" s="387"/>
      <c r="M3" s="388"/>
      <c r="N3" s="389"/>
      <c r="O3" s="390"/>
      <c r="P3" s="392"/>
      <c r="Q3" s="392"/>
      <c r="R3" s="392"/>
    </row>
    <row r="4" spans="1:18" s="17" customFormat="1" x14ac:dyDescent="0.2">
      <c r="A4" s="370"/>
      <c r="B4" s="18" t="s">
        <v>10</v>
      </c>
      <c r="C4" s="18" t="s">
        <v>11</v>
      </c>
      <c r="D4" s="18" t="s">
        <v>12</v>
      </c>
      <c r="E4" s="19" t="s">
        <v>13</v>
      </c>
      <c r="F4" s="19" t="s">
        <v>14</v>
      </c>
      <c r="G4" s="19" t="s">
        <v>13</v>
      </c>
      <c r="H4" s="19" t="s">
        <v>14</v>
      </c>
      <c r="I4" s="19" t="s">
        <v>13</v>
      </c>
      <c r="J4" s="19" t="s">
        <v>14</v>
      </c>
      <c r="K4" s="381"/>
      <c r="L4" s="20" t="s">
        <v>10</v>
      </c>
      <c r="M4" s="20" t="s">
        <v>11</v>
      </c>
      <c r="N4" s="20" t="s">
        <v>12</v>
      </c>
      <c r="O4" s="391"/>
      <c r="P4" s="393"/>
      <c r="Q4" s="393"/>
      <c r="R4" s="393"/>
    </row>
    <row r="5" spans="1:18" s="49" customFormat="1" ht="26.25" x14ac:dyDescent="0.2">
      <c r="A5" s="75" t="s">
        <v>1890</v>
      </c>
      <c r="B5" s="76"/>
      <c r="C5" s="76"/>
      <c r="D5" s="76"/>
      <c r="E5" s="77"/>
      <c r="F5" s="77"/>
      <c r="G5" s="77"/>
      <c r="H5" s="77"/>
      <c r="I5" s="77"/>
      <c r="J5" s="77"/>
      <c r="K5" s="146">
        <v>32</v>
      </c>
      <c r="L5" s="78"/>
      <c r="M5" s="78"/>
      <c r="N5" s="78"/>
      <c r="O5" s="79"/>
      <c r="P5" s="79"/>
      <c r="Q5" s="79"/>
      <c r="R5" s="79"/>
    </row>
    <row r="6" spans="1:18" s="49" customFormat="1" ht="26.25" x14ac:dyDescent="0.2">
      <c r="A6" s="110" t="s">
        <v>1889</v>
      </c>
      <c r="B6" s="147">
        <v>4200</v>
      </c>
      <c r="C6" s="147">
        <v>4178</v>
      </c>
      <c r="D6" s="147">
        <v>8378</v>
      </c>
      <c r="E6" s="148"/>
      <c r="F6" s="148">
        <v>245.55</v>
      </c>
      <c r="G6" s="148"/>
      <c r="H6" s="148">
        <v>244.84</v>
      </c>
      <c r="I6" s="148"/>
      <c r="J6" s="148">
        <v>245.21</v>
      </c>
      <c r="K6" s="148">
        <v>22</v>
      </c>
      <c r="L6" s="148">
        <v>11.16</v>
      </c>
      <c r="M6" s="148">
        <v>11.13</v>
      </c>
      <c r="N6" s="148">
        <v>11.15</v>
      </c>
      <c r="O6" s="148">
        <v>15</v>
      </c>
      <c r="P6" s="148">
        <v>-25.67</v>
      </c>
      <c r="Q6" s="148">
        <v>5</v>
      </c>
      <c r="R6" s="149">
        <v>5.2083333333333336E-2</v>
      </c>
    </row>
    <row r="7" spans="1:18" x14ac:dyDescent="0.2">
      <c r="A7" s="65" t="s">
        <v>17</v>
      </c>
      <c r="B7" s="101">
        <v>4090</v>
      </c>
      <c r="C7" s="101">
        <v>4077</v>
      </c>
      <c r="D7" s="101">
        <v>8167</v>
      </c>
      <c r="E7" s="102">
        <v>227.21</v>
      </c>
      <c r="F7" s="102">
        <v>227.21</v>
      </c>
      <c r="G7" s="102">
        <v>226.5</v>
      </c>
      <c r="H7" s="102">
        <v>226.5</v>
      </c>
      <c r="I7" s="102">
        <v>226.87</v>
      </c>
      <c r="J7" s="102">
        <v>226.87</v>
      </c>
      <c r="K7" s="102"/>
      <c r="L7" s="102"/>
      <c r="M7" s="102"/>
      <c r="N7" s="102"/>
      <c r="O7" s="102"/>
      <c r="P7" s="102"/>
      <c r="Q7" s="102"/>
      <c r="R7" s="102"/>
    </row>
    <row r="8" spans="1:18" x14ac:dyDescent="0.2">
      <c r="A8" s="64" t="s">
        <v>2796</v>
      </c>
      <c r="B8" s="69">
        <v>1796</v>
      </c>
      <c r="C8" s="69">
        <v>1744</v>
      </c>
      <c r="D8" s="69">
        <v>3540</v>
      </c>
      <c r="E8" s="70">
        <v>99.77</v>
      </c>
      <c r="F8" s="70">
        <v>99.77</v>
      </c>
      <c r="G8" s="70">
        <v>96.9</v>
      </c>
      <c r="H8" s="70">
        <v>96.9</v>
      </c>
      <c r="I8" s="70">
        <v>98.34</v>
      </c>
      <c r="J8" s="70">
        <v>98.34</v>
      </c>
      <c r="K8" s="71"/>
      <c r="L8" s="72"/>
      <c r="M8" s="72"/>
      <c r="N8" s="72"/>
      <c r="O8" s="73"/>
      <c r="P8" s="73"/>
      <c r="Q8" s="73"/>
      <c r="R8" s="73"/>
    </row>
    <row r="9" spans="1:18" x14ac:dyDescent="0.2">
      <c r="A9" s="47" t="s">
        <v>2795</v>
      </c>
      <c r="B9" s="45"/>
      <c r="C9" s="45">
        <v>90</v>
      </c>
      <c r="D9" s="45">
        <v>90</v>
      </c>
      <c r="E9" s="44"/>
      <c r="F9" s="44"/>
      <c r="G9" s="44">
        <v>5</v>
      </c>
      <c r="H9" s="44">
        <v>5</v>
      </c>
      <c r="I9" s="44">
        <v>2.5</v>
      </c>
      <c r="J9" s="44">
        <v>2.5</v>
      </c>
      <c r="K9" s="41"/>
      <c r="L9" s="42"/>
      <c r="M9" s="42"/>
      <c r="N9" s="42"/>
      <c r="O9" s="43"/>
      <c r="P9" s="43"/>
      <c r="Q9" s="43"/>
      <c r="R9" s="43"/>
    </row>
    <row r="10" spans="1:18" x14ac:dyDescent="0.2">
      <c r="A10" s="47" t="s">
        <v>2794</v>
      </c>
      <c r="B10" s="45"/>
      <c r="C10" s="45">
        <v>90</v>
      </c>
      <c r="D10" s="45">
        <v>90</v>
      </c>
      <c r="E10" s="44"/>
      <c r="F10" s="44"/>
      <c r="G10" s="44">
        <v>5</v>
      </c>
      <c r="H10" s="44">
        <v>5</v>
      </c>
      <c r="I10" s="44">
        <v>2.5</v>
      </c>
      <c r="J10" s="44">
        <v>2.5</v>
      </c>
      <c r="K10" s="41"/>
      <c r="L10" s="42"/>
      <c r="M10" s="42"/>
      <c r="N10" s="42"/>
      <c r="O10" s="43"/>
      <c r="P10" s="43"/>
      <c r="Q10" s="43"/>
      <c r="R10" s="43"/>
    </row>
    <row r="11" spans="1:18" x14ac:dyDescent="0.2">
      <c r="A11" s="47" t="s">
        <v>2793</v>
      </c>
      <c r="B11" s="45">
        <v>93</v>
      </c>
      <c r="C11" s="45"/>
      <c r="D11" s="45">
        <v>93</v>
      </c>
      <c r="E11" s="44">
        <v>5.17</v>
      </c>
      <c r="F11" s="44">
        <v>5.17</v>
      </c>
      <c r="G11" s="44"/>
      <c r="H11" s="44"/>
      <c r="I11" s="44">
        <v>2.58</v>
      </c>
      <c r="J11" s="44">
        <v>2.58</v>
      </c>
      <c r="K11" s="41"/>
      <c r="L11" s="42"/>
      <c r="M11" s="42"/>
      <c r="N11" s="42"/>
      <c r="O11" s="43"/>
      <c r="P11" s="43"/>
      <c r="Q11" s="43"/>
      <c r="R11" s="43"/>
    </row>
    <row r="12" spans="1:18" x14ac:dyDescent="0.2">
      <c r="A12" s="47" t="s">
        <v>2792</v>
      </c>
      <c r="B12" s="45">
        <v>108</v>
      </c>
      <c r="C12" s="45"/>
      <c r="D12" s="45">
        <v>108</v>
      </c>
      <c r="E12" s="44">
        <v>6</v>
      </c>
      <c r="F12" s="44">
        <v>6</v>
      </c>
      <c r="G12" s="44"/>
      <c r="H12" s="44"/>
      <c r="I12" s="44">
        <v>3</v>
      </c>
      <c r="J12" s="44">
        <v>3</v>
      </c>
      <c r="K12" s="41"/>
      <c r="L12" s="42"/>
      <c r="M12" s="42"/>
      <c r="N12" s="42"/>
      <c r="O12" s="43"/>
      <c r="P12" s="43"/>
      <c r="Q12" s="43"/>
      <c r="R12" s="43"/>
    </row>
    <row r="13" spans="1:18" x14ac:dyDescent="0.2">
      <c r="A13" s="47" t="s">
        <v>2791</v>
      </c>
      <c r="B13" s="45">
        <v>62</v>
      </c>
      <c r="C13" s="45"/>
      <c r="D13" s="45">
        <v>62</v>
      </c>
      <c r="E13" s="44">
        <v>3.44</v>
      </c>
      <c r="F13" s="44">
        <v>3.44</v>
      </c>
      <c r="G13" s="44"/>
      <c r="H13" s="44"/>
      <c r="I13" s="44">
        <v>1.72</v>
      </c>
      <c r="J13" s="44">
        <v>1.72</v>
      </c>
      <c r="K13" s="41"/>
      <c r="L13" s="42"/>
      <c r="M13" s="42"/>
      <c r="N13" s="42"/>
      <c r="O13" s="43"/>
      <c r="P13" s="43"/>
      <c r="Q13" s="43"/>
      <c r="R13" s="43"/>
    </row>
    <row r="14" spans="1:18" x14ac:dyDescent="0.2">
      <c r="A14" s="47" t="s">
        <v>2790</v>
      </c>
      <c r="B14" s="45">
        <v>60</v>
      </c>
      <c r="C14" s="45"/>
      <c r="D14" s="45">
        <v>60</v>
      </c>
      <c r="E14" s="44">
        <v>3.33</v>
      </c>
      <c r="F14" s="44">
        <v>3.33</v>
      </c>
      <c r="G14" s="44"/>
      <c r="H14" s="44"/>
      <c r="I14" s="44">
        <v>1.67</v>
      </c>
      <c r="J14" s="44">
        <v>1.67</v>
      </c>
      <c r="K14" s="41"/>
      <c r="L14" s="42"/>
      <c r="M14" s="42"/>
      <c r="N14" s="42"/>
      <c r="O14" s="43"/>
      <c r="P14" s="43"/>
      <c r="Q14" s="43"/>
      <c r="R14" s="43"/>
    </row>
    <row r="15" spans="1:18" x14ac:dyDescent="0.2">
      <c r="A15" s="47" t="s">
        <v>2789</v>
      </c>
      <c r="B15" s="45"/>
      <c r="C15" s="45">
        <v>58</v>
      </c>
      <c r="D15" s="45">
        <v>58</v>
      </c>
      <c r="E15" s="44"/>
      <c r="F15" s="44"/>
      <c r="G15" s="44">
        <v>3.22</v>
      </c>
      <c r="H15" s="44">
        <v>3.22</v>
      </c>
      <c r="I15" s="44">
        <v>1.61</v>
      </c>
      <c r="J15" s="44">
        <v>1.61</v>
      </c>
      <c r="K15" s="41"/>
      <c r="L15" s="42"/>
      <c r="M15" s="42"/>
      <c r="N15" s="42"/>
      <c r="O15" s="43"/>
      <c r="P15" s="43"/>
      <c r="Q15" s="43"/>
      <c r="R15" s="43"/>
    </row>
    <row r="16" spans="1:18" x14ac:dyDescent="0.2">
      <c r="A16" s="47" t="s">
        <v>2788</v>
      </c>
      <c r="B16" s="45">
        <v>90</v>
      </c>
      <c r="C16" s="45"/>
      <c r="D16" s="45">
        <v>90</v>
      </c>
      <c r="E16" s="44">
        <v>5</v>
      </c>
      <c r="F16" s="44">
        <v>5</v>
      </c>
      <c r="G16" s="44"/>
      <c r="H16" s="44"/>
      <c r="I16" s="44">
        <v>2.5</v>
      </c>
      <c r="J16" s="44">
        <v>2.5</v>
      </c>
      <c r="K16" s="41"/>
      <c r="L16" s="42"/>
      <c r="M16" s="42"/>
      <c r="N16" s="42"/>
      <c r="O16" s="43"/>
      <c r="P16" s="43"/>
      <c r="Q16" s="43"/>
      <c r="R16" s="43"/>
    </row>
    <row r="17" spans="1:18" x14ac:dyDescent="0.2">
      <c r="A17" s="47" t="s">
        <v>2787</v>
      </c>
      <c r="B17" s="45"/>
      <c r="C17" s="45">
        <v>120</v>
      </c>
      <c r="D17" s="45">
        <v>120</v>
      </c>
      <c r="E17" s="44"/>
      <c r="F17" s="44"/>
      <c r="G17" s="44">
        <v>6.67</v>
      </c>
      <c r="H17" s="44">
        <v>6.67</v>
      </c>
      <c r="I17" s="44">
        <v>3.33</v>
      </c>
      <c r="J17" s="44">
        <v>3.33</v>
      </c>
      <c r="K17" s="41"/>
      <c r="L17" s="42"/>
      <c r="M17" s="42"/>
      <c r="N17" s="42"/>
      <c r="O17" s="43"/>
      <c r="P17" s="43"/>
      <c r="Q17" s="43"/>
      <c r="R17" s="43"/>
    </row>
    <row r="18" spans="1:18" x14ac:dyDescent="0.2">
      <c r="A18" s="47" t="s">
        <v>2786</v>
      </c>
      <c r="B18" s="45"/>
      <c r="C18" s="45">
        <v>30</v>
      </c>
      <c r="D18" s="45">
        <v>30</v>
      </c>
      <c r="E18" s="44"/>
      <c r="F18" s="44"/>
      <c r="G18" s="44">
        <v>1.67</v>
      </c>
      <c r="H18" s="44">
        <v>1.67</v>
      </c>
      <c r="I18" s="44">
        <v>0.83</v>
      </c>
      <c r="J18" s="44">
        <v>0.83</v>
      </c>
      <c r="K18" s="41"/>
      <c r="L18" s="42"/>
      <c r="M18" s="42"/>
      <c r="N18" s="42"/>
      <c r="O18" s="43"/>
      <c r="P18" s="43"/>
      <c r="Q18" s="43"/>
      <c r="R18" s="43"/>
    </row>
    <row r="19" spans="1:18" x14ac:dyDescent="0.2">
      <c r="A19" s="47" t="s">
        <v>2785</v>
      </c>
      <c r="B19" s="45">
        <v>90</v>
      </c>
      <c r="C19" s="45"/>
      <c r="D19" s="45">
        <v>90</v>
      </c>
      <c r="E19" s="44">
        <v>5</v>
      </c>
      <c r="F19" s="44">
        <v>5</v>
      </c>
      <c r="G19" s="44"/>
      <c r="H19" s="44"/>
      <c r="I19" s="44">
        <v>2.5</v>
      </c>
      <c r="J19" s="44">
        <v>2.5</v>
      </c>
      <c r="K19" s="41"/>
      <c r="L19" s="42"/>
      <c r="M19" s="42"/>
      <c r="N19" s="42"/>
      <c r="O19" s="43"/>
      <c r="P19" s="43"/>
      <c r="Q19" s="43"/>
      <c r="R19" s="43"/>
    </row>
    <row r="20" spans="1:18" x14ac:dyDescent="0.2">
      <c r="A20" s="47" t="s">
        <v>2784</v>
      </c>
      <c r="B20" s="45"/>
      <c r="C20" s="45">
        <v>87</v>
      </c>
      <c r="D20" s="45">
        <v>87</v>
      </c>
      <c r="E20" s="44"/>
      <c r="F20" s="44"/>
      <c r="G20" s="44">
        <v>4.83</v>
      </c>
      <c r="H20" s="44">
        <v>4.83</v>
      </c>
      <c r="I20" s="44">
        <v>2.42</v>
      </c>
      <c r="J20" s="44">
        <v>2.42</v>
      </c>
      <c r="K20" s="41"/>
      <c r="L20" s="42"/>
      <c r="M20" s="42"/>
      <c r="N20" s="42"/>
      <c r="O20" s="43"/>
      <c r="P20" s="43"/>
      <c r="Q20" s="43"/>
      <c r="R20" s="43"/>
    </row>
    <row r="21" spans="1:18" x14ac:dyDescent="0.2">
      <c r="A21" s="47" t="s">
        <v>2783</v>
      </c>
      <c r="B21" s="45">
        <v>57</v>
      </c>
      <c r="C21" s="45"/>
      <c r="D21" s="45">
        <v>57</v>
      </c>
      <c r="E21" s="44">
        <v>3.17</v>
      </c>
      <c r="F21" s="44">
        <v>3.17</v>
      </c>
      <c r="G21" s="44"/>
      <c r="H21" s="44"/>
      <c r="I21" s="44">
        <v>1.58</v>
      </c>
      <c r="J21" s="44">
        <v>1.58</v>
      </c>
      <c r="K21" s="41"/>
      <c r="L21" s="42"/>
      <c r="M21" s="42"/>
      <c r="N21" s="42"/>
      <c r="O21" s="43"/>
      <c r="P21" s="43"/>
      <c r="Q21" s="43"/>
      <c r="R21" s="43"/>
    </row>
    <row r="22" spans="1:18" x14ac:dyDescent="0.2">
      <c r="A22" s="47" t="s">
        <v>2782</v>
      </c>
      <c r="B22" s="45">
        <v>87</v>
      </c>
      <c r="C22" s="45"/>
      <c r="D22" s="45">
        <v>87</v>
      </c>
      <c r="E22" s="44">
        <v>4.83</v>
      </c>
      <c r="F22" s="44">
        <v>4.83</v>
      </c>
      <c r="G22" s="44"/>
      <c r="H22" s="44"/>
      <c r="I22" s="44">
        <v>2.42</v>
      </c>
      <c r="J22" s="44">
        <v>2.42</v>
      </c>
      <c r="K22" s="41"/>
      <c r="L22" s="42"/>
      <c r="M22" s="42"/>
      <c r="N22" s="42"/>
      <c r="O22" s="43"/>
      <c r="P22" s="43"/>
      <c r="Q22" s="43"/>
      <c r="R22" s="43"/>
    </row>
    <row r="23" spans="1:18" x14ac:dyDescent="0.2">
      <c r="A23" s="47" t="s">
        <v>2781</v>
      </c>
      <c r="B23" s="45">
        <v>112</v>
      </c>
      <c r="C23" s="45"/>
      <c r="D23" s="45">
        <v>112</v>
      </c>
      <c r="E23" s="44">
        <v>6.22</v>
      </c>
      <c r="F23" s="44">
        <v>6.22</v>
      </c>
      <c r="G23" s="44"/>
      <c r="H23" s="44"/>
      <c r="I23" s="44">
        <v>3.11</v>
      </c>
      <c r="J23" s="44">
        <v>3.11</v>
      </c>
      <c r="K23" s="41"/>
      <c r="L23" s="42"/>
      <c r="M23" s="42"/>
      <c r="N23" s="42"/>
      <c r="O23" s="43"/>
      <c r="P23" s="43"/>
      <c r="Q23" s="43"/>
      <c r="R23" s="43"/>
    </row>
    <row r="24" spans="1:18" x14ac:dyDescent="0.2">
      <c r="A24" s="47" t="s">
        <v>2780</v>
      </c>
      <c r="B24" s="45"/>
      <c r="C24" s="45">
        <v>112</v>
      </c>
      <c r="D24" s="45">
        <v>112</v>
      </c>
      <c r="E24" s="44"/>
      <c r="F24" s="44"/>
      <c r="G24" s="44">
        <v>6.22</v>
      </c>
      <c r="H24" s="44">
        <v>6.22</v>
      </c>
      <c r="I24" s="44">
        <v>3.11</v>
      </c>
      <c r="J24" s="44">
        <v>3.11</v>
      </c>
      <c r="K24" s="41"/>
      <c r="L24" s="42"/>
      <c r="M24" s="42"/>
      <c r="N24" s="42"/>
      <c r="O24" s="43"/>
      <c r="P24" s="43"/>
      <c r="Q24" s="43"/>
      <c r="R24" s="43"/>
    </row>
    <row r="25" spans="1:18" x14ac:dyDescent="0.2">
      <c r="A25" s="47" t="s">
        <v>2779</v>
      </c>
      <c r="B25" s="45">
        <v>28</v>
      </c>
      <c r="C25" s="45"/>
      <c r="D25" s="45">
        <v>28</v>
      </c>
      <c r="E25" s="44">
        <v>1.56</v>
      </c>
      <c r="F25" s="44">
        <v>1.56</v>
      </c>
      <c r="G25" s="44"/>
      <c r="H25" s="44"/>
      <c r="I25" s="44">
        <v>0.78</v>
      </c>
      <c r="J25" s="44">
        <v>0.78</v>
      </c>
      <c r="K25" s="41"/>
      <c r="L25" s="42"/>
      <c r="M25" s="42"/>
      <c r="N25" s="42"/>
      <c r="O25" s="43"/>
      <c r="P25" s="43"/>
      <c r="Q25" s="43"/>
      <c r="R25" s="43"/>
    </row>
    <row r="26" spans="1:18" x14ac:dyDescent="0.2">
      <c r="A26" s="47" t="s">
        <v>2778</v>
      </c>
      <c r="B26" s="45"/>
      <c r="C26" s="45">
        <v>28</v>
      </c>
      <c r="D26" s="45">
        <v>28</v>
      </c>
      <c r="E26" s="44"/>
      <c r="F26" s="44"/>
      <c r="G26" s="44">
        <v>1.56</v>
      </c>
      <c r="H26" s="44">
        <v>1.56</v>
      </c>
      <c r="I26" s="44">
        <v>0.78</v>
      </c>
      <c r="J26" s="44">
        <v>0.78</v>
      </c>
      <c r="K26" s="41"/>
      <c r="L26" s="42"/>
      <c r="M26" s="42"/>
      <c r="N26" s="42"/>
      <c r="O26" s="43"/>
      <c r="P26" s="43"/>
      <c r="Q26" s="43"/>
      <c r="R26" s="43"/>
    </row>
    <row r="27" spans="1:18" x14ac:dyDescent="0.2">
      <c r="A27" s="47" t="s">
        <v>2777</v>
      </c>
      <c r="B27" s="45">
        <v>87</v>
      </c>
      <c r="C27" s="45"/>
      <c r="D27" s="45">
        <v>87</v>
      </c>
      <c r="E27" s="44">
        <v>4.83</v>
      </c>
      <c r="F27" s="44">
        <v>4.83</v>
      </c>
      <c r="G27" s="44"/>
      <c r="H27" s="44"/>
      <c r="I27" s="44">
        <v>2.42</v>
      </c>
      <c r="J27" s="44">
        <v>2.42</v>
      </c>
      <c r="K27" s="41"/>
      <c r="L27" s="42"/>
      <c r="M27" s="42"/>
      <c r="N27" s="42"/>
      <c r="O27" s="43"/>
      <c r="P27" s="43"/>
      <c r="Q27" s="43"/>
      <c r="R27" s="43"/>
    </row>
    <row r="28" spans="1:18" x14ac:dyDescent="0.2">
      <c r="A28" s="47" t="s">
        <v>2776</v>
      </c>
      <c r="B28" s="45"/>
      <c r="C28" s="45">
        <v>81</v>
      </c>
      <c r="D28" s="45">
        <v>81</v>
      </c>
      <c r="E28" s="44"/>
      <c r="F28" s="44"/>
      <c r="G28" s="44">
        <v>4.5</v>
      </c>
      <c r="H28" s="44">
        <v>4.5</v>
      </c>
      <c r="I28" s="44">
        <v>2.25</v>
      </c>
      <c r="J28" s="44">
        <v>2.25</v>
      </c>
      <c r="K28" s="41"/>
      <c r="L28" s="42"/>
      <c r="M28" s="42"/>
      <c r="N28" s="42"/>
      <c r="O28" s="43"/>
      <c r="P28" s="43"/>
      <c r="Q28" s="43"/>
      <c r="R28" s="43"/>
    </row>
    <row r="29" spans="1:18" x14ac:dyDescent="0.2">
      <c r="A29" s="47" t="s">
        <v>2775</v>
      </c>
      <c r="B29" s="45">
        <v>87</v>
      </c>
      <c r="C29" s="45"/>
      <c r="D29" s="45">
        <v>87</v>
      </c>
      <c r="E29" s="44">
        <v>4.83</v>
      </c>
      <c r="F29" s="44">
        <v>4.83</v>
      </c>
      <c r="G29" s="44"/>
      <c r="H29" s="44"/>
      <c r="I29" s="44">
        <v>2.42</v>
      </c>
      <c r="J29" s="44">
        <v>2.42</v>
      </c>
      <c r="K29" s="41"/>
      <c r="L29" s="42"/>
      <c r="M29" s="42"/>
      <c r="N29" s="42"/>
      <c r="O29" s="43"/>
      <c r="P29" s="43"/>
      <c r="Q29" s="43"/>
      <c r="R29" s="43"/>
    </row>
    <row r="30" spans="1:18" x14ac:dyDescent="0.2">
      <c r="A30" s="47" t="s">
        <v>2774</v>
      </c>
      <c r="B30" s="45"/>
      <c r="C30" s="45">
        <v>81</v>
      </c>
      <c r="D30" s="45">
        <v>81</v>
      </c>
      <c r="E30" s="44"/>
      <c r="F30" s="44"/>
      <c r="G30" s="44">
        <v>4.5</v>
      </c>
      <c r="H30" s="44">
        <v>4.5</v>
      </c>
      <c r="I30" s="44">
        <v>2.25</v>
      </c>
      <c r="J30" s="44">
        <v>2.25</v>
      </c>
      <c r="K30" s="41"/>
      <c r="L30" s="42"/>
      <c r="M30" s="42"/>
      <c r="N30" s="42"/>
      <c r="O30" s="43"/>
      <c r="P30" s="43"/>
      <c r="Q30" s="43"/>
      <c r="R30" s="43"/>
    </row>
    <row r="31" spans="1:18" x14ac:dyDescent="0.2">
      <c r="A31" s="47" t="s">
        <v>2773</v>
      </c>
      <c r="B31" s="45">
        <v>105</v>
      </c>
      <c r="C31" s="45"/>
      <c r="D31" s="45">
        <v>105</v>
      </c>
      <c r="E31" s="44">
        <v>5.83</v>
      </c>
      <c r="F31" s="44">
        <v>5.83</v>
      </c>
      <c r="G31" s="44"/>
      <c r="H31" s="44"/>
      <c r="I31" s="44">
        <v>2.92</v>
      </c>
      <c r="J31" s="44">
        <v>2.92</v>
      </c>
      <c r="K31" s="41"/>
      <c r="L31" s="42"/>
      <c r="M31" s="42"/>
      <c r="N31" s="42"/>
      <c r="O31" s="43"/>
      <c r="P31" s="43"/>
      <c r="Q31" s="43"/>
      <c r="R31" s="43"/>
    </row>
    <row r="32" spans="1:18" x14ac:dyDescent="0.2">
      <c r="A32" s="47" t="s">
        <v>2772</v>
      </c>
      <c r="B32" s="45"/>
      <c r="C32" s="45">
        <v>21</v>
      </c>
      <c r="D32" s="45">
        <v>21</v>
      </c>
      <c r="E32" s="44"/>
      <c r="F32" s="44"/>
      <c r="G32" s="44">
        <v>1.17</v>
      </c>
      <c r="H32" s="44">
        <v>1.17</v>
      </c>
      <c r="I32" s="44">
        <v>0.57999999999999996</v>
      </c>
      <c r="J32" s="44">
        <v>0.57999999999999996</v>
      </c>
      <c r="K32" s="41"/>
      <c r="L32" s="42"/>
      <c r="M32" s="42"/>
      <c r="N32" s="42"/>
      <c r="O32" s="43"/>
      <c r="P32" s="43"/>
      <c r="Q32" s="43"/>
      <c r="R32" s="43"/>
    </row>
    <row r="33" spans="1:18" x14ac:dyDescent="0.2">
      <c r="A33" s="47" t="s">
        <v>2771</v>
      </c>
      <c r="B33" s="45">
        <v>190</v>
      </c>
      <c r="C33" s="45"/>
      <c r="D33" s="45">
        <v>190</v>
      </c>
      <c r="E33" s="44">
        <v>10.56</v>
      </c>
      <c r="F33" s="44">
        <v>10.56</v>
      </c>
      <c r="G33" s="44"/>
      <c r="H33" s="44"/>
      <c r="I33" s="44">
        <v>5.28</v>
      </c>
      <c r="J33" s="44">
        <v>5.28</v>
      </c>
      <c r="K33" s="41"/>
      <c r="L33" s="42"/>
      <c r="M33" s="42"/>
      <c r="N33" s="42"/>
      <c r="O33" s="43"/>
      <c r="P33" s="43"/>
      <c r="Q33" s="43"/>
      <c r="R33" s="43"/>
    </row>
    <row r="34" spans="1:18" x14ac:dyDescent="0.2">
      <c r="A34" s="47" t="s">
        <v>2770</v>
      </c>
      <c r="B34" s="45"/>
      <c r="C34" s="45">
        <v>190</v>
      </c>
      <c r="D34" s="45">
        <v>190</v>
      </c>
      <c r="E34" s="44"/>
      <c r="F34" s="44"/>
      <c r="G34" s="44">
        <v>10.56</v>
      </c>
      <c r="H34" s="44">
        <v>10.56</v>
      </c>
      <c r="I34" s="44">
        <v>5.28</v>
      </c>
      <c r="J34" s="44">
        <v>5.28</v>
      </c>
      <c r="K34" s="41"/>
      <c r="L34" s="42"/>
      <c r="M34" s="42"/>
      <c r="N34" s="42"/>
      <c r="O34" s="43"/>
      <c r="P34" s="43"/>
      <c r="Q34" s="43"/>
      <c r="R34" s="43"/>
    </row>
    <row r="35" spans="1:18" x14ac:dyDescent="0.2">
      <c r="A35" s="47" t="s">
        <v>2769</v>
      </c>
      <c r="B35" s="45">
        <v>126</v>
      </c>
      <c r="C35" s="45"/>
      <c r="D35" s="45">
        <v>126</v>
      </c>
      <c r="E35" s="44">
        <v>7</v>
      </c>
      <c r="F35" s="44">
        <v>7</v>
      </c>
      <c r="G35" s="44"/>
      <c r="H35" s="44"/>
      <c r="I35" s="44">
        <v>3.5</v>
      </c>
      <c r="J35" s="44">
        <v>3.5</v>
      </c>
      <c r="K35" s="41"/>
      <c r="L35" s="42"/>
      <c r="M35" s="42"/>
      <c r="N35" s="42"/>
      <c r="O35" s="43"/>
      <c r="P35" s="43"/>
      <c r="Q35" s="43"/>
      <c r="R35" s="43"/>
    </row>
    <row r="36" spans="1:18" x14ac:dyDescent="0.2">
      <c r="A36" s="47" t="s">
        <v>2768</v>
      </c>
      <c r="B36" s="45"/>
      <c r="C36" s="45">
        <v>111</v>
      </c>
      <c r="D36" s="45">
        <v>111</v>
      </c>
      <c r="E36" s="44"/>
      <c r="F36" s="44"/>
      <c r="G36" s="44">
        <v>6.17</v>
      </c>
      <c r="H36" s="44">
        <v>6.17</v>
      </c>
      <c r="I36" s="44">
        <v>3.08</v>
      </c>
      <c r="J36" s="44">
        <v>3.08</v>
      </c>
      <c r="K36" s="41"/>
      <c r="L36" s="42"/>
      <c r="M36" s="42"/>
      <c r="N36" s="42"/>
      <c r="O36" s="43"/>
      <c r="P36" s="43"/>
      <c r="Q36" s="43"/>
      <c r="R36" s="43"/>
    </row>
    <row r="37" spans="1:18" x14ac:dyDescent="0.2">
      <c r="A37" s="47" t="s">
        <v>2767</v>
      </c>
      <c r="B37" s="45"/>
      <c r="C37" s="45">
        <v>117</v>
      </c>
      <c r="D37" s="45">
        <v>117</v>
      </c>
      <c r="E37" s="44"/>
      <c r="F37" s="44"/>
      <c r="G37" s="44">
        <v>6.5</v>
      </c>
      <c r="H37" s="44">
        <v>6.5</v>
      </c>
      <c r="I37" s="44">
        <v>3.25</v>
      </c>
      <c r="J37" s="44">
        <v>3.25</v>
      </c>
      <c r="K37" s="41"/>
      <c r="L37" s="42"/>
      <c r="M37" s="42"/>
      <c r="N37" s="42"/>
      <c r="O37" s="43"/>
      <c r="P37" s="43"/>
      <c r="Q37" s="43"/>
      <c r="R37" s="43"/>
    </row>
    <row r="38" spans="1:18" x14ac:dyDescent="0.2">
      <c r="A38" s="47" t="s">
        <v>2766</v>
      </c>
      <c r="B38" s="45">
        <v>117</v>
      </c>
      <c r="C38" s="45"/>
      <c r="D38" s="45">
        <v>117</v>
      </c>
      <c r="E38" s="44">
        <v>6.5</v>
      </c>
      <c r="F38" s="44">
        <v>6.5</v>
      </c>
      <c r="G38" s="44"/>
      <c r="H38" s="44"/>
      <c r="I38" s="44">
        <v>3.25</v>
      </c>
      <c r="J38" s="44">
        <v>3.25</v>
      </c>
      <c r="K38" s="41"/>
      <c r="L38" s="42"/>
      <c r="M38" s="42"/>
      <c r="N38" s="42"/>
      <c r="O38" s="43"/>
      <c r="P38" s="43"/>
      <c r="Q38" s="43"/>
      <c r="R38" s="43"/>
    </row>
    <row r="39" spans="1:18" x14ac:dyDescent="0.2">
      <c r="A39" s="47" t="s">
        <v>2765</v>
      </c>
      <c r="B39" s="45"/>
      <c r="C39" s="45">
        <v>117</v>
      </c>
      <c r="D39" s="45">
        <v>117</v>
      </c>
      <c r="E39" s="44"/>
      <c r="F39" s="44"/>
      <c r="G39" s="44">
        <v>6.5</v>
      </c>
      <c r="H39" s="44">
        <v>6.5</v>
      </c>
      <c r="I39" s="44">
        <v>3.25</v>
      </c>
      <c r="J39" s="44">
        <v>3.25</v>
      </c>
      <c r="K39" s="41"/>
      <c r="L39" s="42"/>
      <c r="M39" s="42"/>
      <c r="N39" s="42"/>
      <c r="O39" s="43"/>
      <c r="P39" s="43"/>
      <c r="Q39" s="43"/>
      <c r="R39" s="43"/>
    </row>
    <row r="40" spans="1:18" x14ac:dyDescent="0.2">
      <c r="A40" s="47" t="s">
        <v>2764</v>
      </c>
      <c r="B40" s="45"/>
      <c r="C40" s="45">
        <v>45</v>
      </c>
      <c r="D40" s="45">
        <v>45</v>
      </c>
      <c r="E40" s="44"/>
      <c r="F40" s="44"/>
      <c r="G40" s="44">
        <v>2.5</v>
      </c>
      <c r="H40" s="44">
        <v>2.5</v>
      </c>
      <c r="I40" s="44">
        <v>1.25</v>
      </c>
      <c r="J40" s="44">
        <v>1.25</v>
      </c>
      <c r="K40" s="41"/>
      <c r="L40" s="42"/>
      <c r="M40" s="42"/>
      <c r="N40" s="42"/>
      <c r="O40" s="43"/>
      <c r="P40" s="43"/>
      <c r="Q40" s="43"/>
      <c r="R40" s="43"/>
    </row>
    <row r="41" spans="1:18" x14ac:dyDescent="0.2">
      <c r="A41" s="47" t="s">
        <v>2763</v>
      </c>
      <c r="B41" s="45"/>
      <c r="C41" s="45">
        <v>114</v>
      </c>
      <c r="D41" s="45">
        <v>114</v>
      </c>
      <c r="E41" s="44"/>
      <c r="F41" s="44"/>
      <c r="G41" s="44">
        <v>6.33</v>
      </c>
      <c r="H41" s="44">
        <v>6.33</v>
      </c>
      <c r="I41" s="44">
        <v>3.17</v>
      </c>
      <c r="J41" s="44">
        <v>3.17</v>
      </c>
      <c r="K41" s="41"/>
      <c r="L41" s="42"/>
      <c r="M41" s="42"/>
      <c r="N41" s="42"/>
      <c r="O41" s="43"/>
      <c r="P41" s="43"/>
      <c r="Q41" s="43"/>
      <c r="R41" s="43"/>
    </row>
    <row r="42" spans="1:18" x14ac:dyDescent="0.2">
      <c r="A42" s="47" t="s">
        <v>2762</v>
      </c>
      <c r="B42" s="45"/>
      <c r="C42" s="45">
        <v>27</v>
      </c>
      <c r="D42" s="45">
        <v>27</v>
      </c>
      <c r="E42" s="44"/>
      <c r="F42" s="44"/>
      <c r="G42" s="44">
        <v>1.5</v>
      </c>
      <c r="H42" s="44">
        <v>1.5</v>
      </c>
      <c r="I42" s="44">
        <v>0.75</v>
      </c>
      <c r="J42" s="44">
        <v>0.75</v>
      </c>
      <c r="K42" s="41"/>
      <c r="L42" s="42"/>
      <c r="M42" s="42"/>
      <c r="N42" s="42"/>
      <c r="O42" s="43"/>
      <c r="P42" s="43"/>
      <c r="Q42" s="43"/>
      <c r="R42" s="43"/>
    </row>
    <row r="43" spans="1:18" x14ac:dyDescent="0.2">
      <c r="A43" s="47" t="s">
        <v>2761</v>
      </c>
      <c r="B43" s="45"/>
      <c r="C43" s="45">
        <v>42</v>
      </c>
      <c r="D43" s="45">
        <v>42</v>
      </c>
      <c r="E43" s="44"/>
      <c r="F43" s="44"/>
      <c r="G43" s="44">
        <v>2.33</v>
      </c>
      <c r="H43" s="44">
        <v>2.33</v>
      </c>
      <c r="I43" s="44">
        <v>1.17</v>
      </c>
      <c r="J43" s="44">
        <v>1.17</v>
      </c>
      <c r="K43" s="41"/>
      <c r="L43" s="42"/>
      <c r="M43" s="42"/>
      <c r="N43" s="42"/>
      <c r="O43" s="43"/>
      <c r="P43" s="43"/>
      <c r="Q43" s="43"/>
      <c r="R43" s="43"/>
    </row>
    <row r="44" spans="1:18" x14ac:dyDescent="0.2">
      <c r="A44" s="47" t="s">
        <v>2760</v>
      </c>
      <c r="B44" s="45">
        <v>54</v>
      </c>
      <c r="C44" s="45"/>
      <c r="D44" s="45">
        <v>54</v>
      </c>
      <c r="E44" s="44">
        <v>3</v>
      </c>
      <c r="F44" s="44">
        <v>3</v>
      </c>
      <c r="G44" s="44"/>
      <c r="H44" s="44"/>
      <c r="I44" s="44">
        <v>1.5</v>
      </c>
      <c r="J44" s="44">
        <v>1.5</v>
      </c>
      <c r="K44" s="41"/>
      <c r="L44" s="42"/>
      <c r="M44" s="42"/>
      <c r="N44" s="42"/>
      <c r="O44" s="43"/>
      <c r="P44" s="43"/>
      <c r="Q44" s="43"/>
      <c r="R44" s="43"/>
    </row>
    <row r="45" spans="1:18" x14ac:dyDescent="0.2">
      <c r="A45" s="47" t="s">
        <v>2759</v>
      </c>
      <c r="B45" s="45">
        <v>243</v>
      </c>
      <c r="C45" s="45"/>
      <c r="D45" s="45">
        <v>243</v>
      </c>
      <c r="E45" s="44">
        <v>13.5</v>
      </c>
      <c r="F45" s="44">
        <v>13.5</v>
      </c>
      <c r="G45" s="44"/>
      <c r="H45" s="44"/>
      <c r="I45" s="44">
        <v>6.75</v>
      </c>
      <c r="J45" s="44">
        <v>6.75</v>
      </c>
      <c r="K45" s="41"/>
      <c r="L45" s="42"/>
      <c r="M45" s="42"/>
      <c r="N45" s="42"/>
      <c r="O45" s="43"/>
      <c r="P45" s="43"/>
      <c r="Q45" s="43"/>
      <c r="R45" s="43"/>
    </row>
    <row r="46" spans="1:18" x14ac:dyDescent="0.2">
      <c r="A46" s="47" t="s">
        <v>2758</v>
      </c>
      <c r="B46" s="45"/>
      <c r="C46" s="45">
        <v>21</v>
      </c>
      <c r="D46" s="45">
        <v>21</v>
      </c>
      <c r="E46" s="44"/>
      <c r="F46" s="44"/>
      <c r="G46" s="44">
        <v>1.17</v>
      </c>
      <c r="H46" s="44">
        <v>1.17</v>
      </c>
      <c r="I46" s="44">
        <v>0.57999999999999996</v>
      </c>
      <c r="J46" s="44">
        <v>0.57999999999999996</v>
      </c>
      <c r="K46" s="41"/>
      <c r="L46" s="42"/>
      <c r="M46" s="42"/>
      <c r="N46" s="42"/>
      <c r="O46" s="43"/>
      <c r="P46" s="43"/>
      <c r="Q46" s="43"/>
      <c r="R46" s="43"/>
    </row>
    <row r="47" spans="1:18" x14ac:dyDescent="0.2">
      <c r="A47" s="47" t="s">
        <v>2757</v>
      </c>
      <c r="B47" s="45"/>
      <c r="C47" s="45">
        <v>162</v>
      </c>
      <c r="D47" s="45">
        <v>162</v>
      </c>
      <c r="E47" s="44"/>
      <c r="F47" s="44"/>
      <c r="G47" s="44">
        <v>9</v>
      </c>
      <c r="H47" s="44">
        <v>9</v>
      </c>
      <c r="I47" s="44">
        <v>4.5</v>
      </c>
      <c r="J47" s="44">
        <v>4.5</v>
      </c>
      <c r="K47" s="41"/>
      <c r="L47" s="42"/>
      <c r="M47" s="42"/>
      <c r="N47" s="42"/>
      <c r="O47" s="43"/>
      <c r="P47" s="43"/>
      <c r="Q47" s="43"/>
      <c r="R47" s="43"/>
    </row>
    <row r="48" spans="1:18" x14ac:dyDescent="0.2">
      <c r="A48" s="64" t="s">
        <v>2756</v>
      </c>
      <c r="B48" s="69">
        <v>2294</v>
      </c>
      <c r="C48" s="69">
        <v>2333</v>
      </c>
      <c r="D48" s="69">
        <v>4627</v>
      </c>
      <c r="E48" s="70">
        <v>127.44</v>
      </c>
      <c r="F48" s="70">
        <v>127.44</v>
      </c>
      <c r="G48" s="70">
        <v>129.6</v>
      </c>
      <c r="H48" s="70">
        <v>129.6</v>
      </c>
      <c r="I48" s="70">
        <v>128.53</v>
      </c>
      <c r="J48" s="70">
        <v>128.53</v>
      </c>
      <c r="K48" s="71"/>
      <c r="L48" s="72"/>
      <c r="M48" s="72"/>
      <c r="N48" s="72"/>
      <c r="O48" s="73"/>
      <c r="P48" s="73"/>
      <c r="Q48" s="73"/>
      <c r="R48" s="73"/>
    </row>
    <row r="49" spans="1:18" x14ac:dyDescent="0.2">
      <c r="A49" s="47" t="s">
        <v>2755</v>
      </c>
      <c r="B49" s="45">
        <v>108</v>
      </c>
      <c r="C49" s="45"/>
      <c r="D49" s="45">
        <v>108</v>
      </c>
      <c r="E49" s="44">
        <v>6</v>
      </c>
      <c r="F49" s="44">
        <v>6</v>
      </c>
      <c r="G49" s="44"/>
      <c r="H49" s="44"/>
      <c r="I49" s="44">
        <v>3</v>
      </c>
      <c r="J49" s="44">
        <v>3</v>
      </c>
      <c r="K49" s="41"/>
      <c r="L49" s="42"/>
      <c r="M49" s="42"/>
      <c r="N49" s="42"/>
      <c r="O49" s="43"/>
      <c r="P49" s="43"/>
      <c r="Q49" s="43"/>
      <c r="R49" s="43"/>
    </row>
    <row r="50" spans="1:18" x14ac:dyDescent="0.2">
      <c r="A50" s="47" t="s">
        <v>2754</v>
      </c>
      <c r="B50" s="45">
        <v>108</v>
      </c>
      <c r="C50" s="45"/>
      <c r="D50" s="45">
        <v>108</v>
      </c>
      <c r="E50" s="44">
        <v>6</v>
      </c>
      <c r="F50" s="44">
        <v>6</v>
      </c>
      <c r="G50" s="44"/>
      <c r="H50" s="44"/>
      <c r="I50" s="44">
        <v>3</v>
      </c>
      <c r="J50" s="44">
        <v>3</v>
      </c>
      <c r="K50" s="41"/>
      <c r="L50" s="42"/>
      <c r="M50" s="42"/>
      <c r="N50" s="42"/>
      <c r="O50" s="43"/>
      <c r="P50" s="43"/>
      <c r="Q50" s="43"/>
      <c r="R50" s="43"/>
    </row>
    <row r="51" spans="1:18" x14ac:dyDescent="0.2">
      <c r="A51" s="47" t="s">
        <v>2753</v>
      </c>
      <c r="B51" s="45">
        <v>108</v>
      </c>
      <c r="C51" s="45"/>
      <c r="D51" s="45">
        <v>108</v>
      </c>
      <c r="E51" s="44">
        <v>6</v>
      </c>
      <c r="F51" s="44">
        <v>6</v>
      </c>
      <c r="G51" s="44"/>
      <c r="H51" s="44"/>
      <c r="I51" s="44">
        <v>3</v>
      </c>
      <c r="J51" s="44">
        <v>3</v>
      </c>
      <c r="K51" s="41"/>
      <c r="L51" s="42"/>
      <c r="M51" s="42"/>
      <c r="N51" s="42"/>
      <c r="O51" s="43"/>
      <c r="P51" s="43"/>
      <c r="Q51" s="43"/>
      <c r="R51" s="43"/>
    </row>
    <row r="52" spans="1:18" x14ac:dyDescent="0.2">
      <c r="A52" s="47" t="s">
        <v>2752</v>
      </c>
      <c r="B52" s="45"/>
      <c r="C52" s="45">
        <v>105</v>
      </c>
      <c r="D52" s="45">
        <v>105</v>
      </c>
      <c r="E52" s="44"/>
      <c r="F52" s="44"/>
      <c r="G52" s="44">
        <v>5.83</v>
      </c>
      <c r="H52" s="44">
        <v>5.83</v>
      </c>
      <c r="I52" s="44">
        <v>2.92</v>
      </c>
      <c r="J52" s="44">
        <v>2.92</v>
      </c>
      <c r="K52" s="41"/>
      <c r="L52" s="42"/>
      <c r="M52" s="42"/>
      <c r="N52" s="42"/>
      <c r="O52" s="43"/>
      <c r="P52" s="43"/>
      <c r="Q52" s="43"/>
      <c r="R52" s="43"/>
    </row>
    <row r="53" spans="1:18" x14ac:dyDescent="0.2">
      <c r="A53" s="47" t="s">
        <v>2751</v>
      </c>
      <c r="B53" s="45"/>
      <c r="C53" s="45">
        <v>105</v>
      </c>
      <c r="D53" s="45">
        <v>105</v>
      </c>
      <c r="E53" s="44"/>
      <c r="F53" s="44"/>
      <c r="G53" s="44">
        <v>5.83</v>
      </c>
      <c r="H53" s="44">
        <v>5.83</v>
      </c>
      <c r="I53" s="44">
        <v>2.92</v>
      </c>
      <c r="J53" s="44">
        <v>2.92</v>
      </c>
      <c r="K53" s="41"/>
      <c r="L53" s="42"/>
      <c r="M53" s="42"/>
      <c r="N53" s="42"/>
      <c r="O53" s="43"/>
      <c r="P53" s="43"/>
      <c r="Q53" s="43"/>
      <c r="R53" s="43"/>
    </row>
    <row r="54" spans="1:18" x14ac:dyDescent="0.2">
      <c r="A54" s="47" t="s">
        <v>2750</v>
      </c>
      <c r="B54" s="45"/>
      <c r="C54" s="45">
        <v>105</v>
      </c>
      <c r="D54" s="45">
        <v>105</v>
      </c>
      <c r="E54" s="44"/>
      <c r="F54" s="44"/>
      <c r="G54" s="44">
        <v>5.83</v>
      </c>
      <c r="H54" s="44">
        <v>5.83</v>
      </c>
      <c r="I54" s="44">
        <v>2.92</v>
      </c>
      <c r="J54" s="44">
        <v>2.92</v>
      </c>
      <c r="K54" s="41"/>
      <c r="L54" s="42"/>
      <c r="M54" s="42"/>
      <c r="N54" s="42"/>
      <c r="O54" s="43"/>
      <c r="P54" s="43"/>
      <c r="Q54" s="43"/>
      <c r="R54" s="43"/>
    </row>
    <row r="55" spans="1:18" x14ac:dyDescent="0.2">
      <c r="A55" s="47" t="s">
        <v>2749</v>
      </c>
      <c r="B55" s="45"/>
      <c r="C55" s="45">
        <v>175</v>
      </c>
      <c r="D55" s="45">
        <v>175</v>
      </c>
      <c r="E55" s="44"/>
      <c r="F55" s="44"/>
      <c r="G55" s="44">
        <v>9.7200000000000006</v>
      </c>
      <c r="H55" s="44">
        <v>9.7200000000000006</v>
      </c>
      <c r="I55" s="44">
        <v>4.8600000000000003</v>
      </c>
      <c r="J55" s="44">
        <v>4.8600000000000003</v>
      </c>
      <c r="K55" s="41"/>
      <c r="L55" s="42"/>
      <c r="M55" s="42"/>
      <c r="N55" s="42"/>
      <c r="O55" s="43"/>
      <c r="P55" s="43"/>
      <c r="Q55" s="43"/>
      <c r="R55" s="43"/>
    </row>
    <row r="56" spans="1:18" x14ac:dyDescent="0.2">
      <c r="A56" s="47" t="s">
        <v>2748</v>
      </c>
      <c r="B56" s="45"/>
      <c r="C56" s="45">
        <v>87</v>
      </c>
      <c r="D56" s="45">
        <v>87</v>
      </c>
      <c r="E56" s="44"/>
      <c r="F56" s="44"/>
      <c r="G56" s="44">
        <v>4.83</v>
      </c>
      <c r="H56" s="44">
        <v>4.83</v>
      </c>
      <c r="I56" s="44">
        <v>2.42</v>
      </c>
      <c r="J56" s="44">
        <v>2.42</v>
      </c>
      <c r="K56" s="41"/>
      <c r="L56" s="42"/>
      <c r="M56" s="42"/>
      <c r="N56" s="42"/>
      <c r="O56" s="43"/>
      <c r="P56" s="43"/>
      <c r="Q56" s="43"/>
      <c r="R56" s="43"/>
    </row>
    <row r="57" spans="1:18" x14ac:dyDescent="0.2">
      <c r="A57" s="47" t="s">
        <v>2747</v>
      </c>
      <c r="B57" s="45">
        <v>90</v>
      </c>
      <c r="C57" s="45"/>
      <c r="D57" s="45">
        <v>90</v>
      </c>
      <c r="E57" s="44">
        <v>5</v>
      </c>
      <c r="F57" s="44">
        <v>5</v>
      </c>
      <c r="G57" s="44"/>
      <c r="H57" s="44"/>
      <c r="I57" s="44">
        <v>2.5</v>
      </c>
      <c r="J57" s="44">
        <v>2.5</v>
      </c>
      <c r="K57" s="41"/>
      <c r="L57" s="42"/>
      <c r="M57" s="42"/>
      <c r="N57" s="42"/>
      <c r="O57" s="43"/>
      <c r="P57" s="43"/>
      <c r="Q57" s="43"/>
      <c r="R57" s="43"/>
    </row>
    <row r="58" spans="1:18" x14ac:dyDescent="0.2">
      <c r="A58" s="47" t="s">
        <v>2746</v>
      </c>
      <c r="B58" s="45">
        <v>93</v>
      </c>
      <c r="C58" s="45"/>
      <c r="D58" s="45">
        <v>93</v>
      </c>
      <c r="E58" s="44">
        <v>5.17</v>
      </c>
      <c r="F58" s="44">
        <v>5.17</v>
      </c>
      <c r="G58" s="44"/>
      <c r="H58" s="44"/>
      <c r="I58" s="44">
        <v>2.58</v>
      </c>
      <c r="J58" s="44">
        <v>2.58</v>
      </c>
      <c r="K58" s="41"/>
      <c r="L58" s="42"/>
      <c r="M58" s="42"/>
      <c r="N58" s="42"/>
      <c r="O58" s="43"/>
      <c r="P58" s="43"/>
      <c r="Q58" s="43"/>
      <c r="R58" s="43"/>
    </row>
    <row r="59" spans="1:18" x14ac:dyDescent="0.2">
      <c r="A59" s="47" t="s">
        <v>2745</v>
      </c>
      <c r="B59" s="45">
        <v>93</v>
      </c>
      <c r="C59" s="45"/>
      <c r="D59" s="45">
        <v>93</v>
      </c>
      <c r="E59" s="44">
        <v>5.17</v>
      </c>
      <c r="F59" s="44">
        <v>5.17</v>
      </c>
      <c r="G59" s="44"/>
      <c r="H59" s="44"/>
      <c r="I59" s="44">
        <v>2.58</v>
      </c>
      <c r="J59" s="44">
        <v>2.58</v>
      </c>
      <c r="K59" s="41"/>
      <c r="L59" s="42"/>
      <c r="M59" s="42"/>
      <c r="N59" s="42"/>
      <c r="O59" s="43"/>
      <c r="P59" s="43"/>
      <c r="Q59" s="43"/>
      <c r="R59" s="43"/>
    </row>
    <row r="60" spans="1:18" x14ac:dyDescent="0.2">
      <c r="A60" s="47" t="s">
        <v>2744</v>
      </c>
      <c r="B60" s="45"/>
      <c r="C60" s="45">
        <v>84</v>
      </c>
      <c r="D60" s="45">
        <v>84</v>
      </c>
      <c r="E60" s="44"/>
      <c r="F60" s="44"/>
      <c r="G60" s="44">
        <v>4.67</v>
      </c>
      <c r="H60" s="44">
        <v>4.67</v>
      </c>
      <c r="I60" s="44">
        <v>2.33</v>
      </c>
      <c r="J60" s="44">
        <v>2.33</v>
      </c>
      <c r="K60" s="41"/>
      <c r="L60" s="42"/>
      <c r="M60" s="42"/>
      <c r="N60" s="42"/>
      <c r="O60" s="43"/>
      <c r="P60" s="43"/>
      <c r="Q60" s="43"/>
      <c r="R60" s="43"/>
    </row>
    <row r="61" spans="1:18" x14ac:dyDescent="0.2">
      <c r="A61" s="47" t="s">
        <v>2743</v>
      </c>
      <c r="B61" s="45"/>
      <c r="C61" s="45">
        <v>87</v>
      </c>
      <c r="D61" s="45">
        <v>87</v>
      </c>
      <c r="E61" s="44"/>
      <c r="F61" s="44"/>
      <c r="G61" s="44">
        <v>4.83</v>
      </c>
      <c r="H61" s="44">
        <v>4.83</v>
      </c>
      <c r="I61" s="44">
        <v>2.42</v>
      </c>
      <c r="J61" s="44">
        <v>2.42</v>
      </c>
      <c r="K61" s="41"/>
      <c r="L61" s="42"/>
      <c r="M61" s="42"/>
      <c r="N61" s="42"/>
      <c r="O61" s="43"/>
      <c r="P61" s="43"/>
      <c r="Q61" s="43"/>
      <c r="R61" s="43"/>
    </row>
    <row r="62" spans="1:18" x14ac:dyDescent="0.2">
      <c r="A62" s="47" t="s">
        <v>2742</v>
      </c>
      <c r="B62" s="45">
        <v>93</v>
      </c>
      <c r="C62" s="45"/>
      <c r="D62" s="45">
        <v>93</v>
      </c>
      <c r="E62" s="44">
        <v>5.17</v>
      </c>
      <c r="F62" s="44">
        <v>5.17</v>
      </c>
      <c r="G62" s="44"/>
      <c r="H62" s="44"/>
      <c r="I62" s="44">
        <v>2.58</v>
      </c>
      <c r="J62" s="44">
        <v>2.58</v>
      </c>
      <c r="K62" s="41"/>
      <c r="L62" s="42"/>
      <c r="M62" s="42"/>
      <c r="N62" s="42"/>
      <c r="O62" s="43"/>
      <c r="P62" s="43"/>
      <c r="Q62" s="43"/>
      <c r="R62" s="43"/>
    </row>
    <row r="63" spans="1:18" x14ac:dyDescent="0.2">
      <c r="A63" s="47" t="s">
        <v>2741</v>
      </c>
      <c r="B63" s="45">
        <v>160</v>
      </c>
      <c r="C63" s="45"/>
      <c r="D63" s="45">
        <v>160</v>
      </c>
      <c r="E63" s="44">
        <v>8.89</v>
      </c>
      <c r="F63" s="44">
        <v>8.89</v>
      </c>
      <c r="G63" s="44"/>
      <c r="H63" s="44"/>
      <c r="I63" s="44">
        <v>4.4400000000000004</v>
      </c>
      <c r="J63" s="44">
        <v>4.4400000000000004</v>
      </c>
      <c r="K63" s="41"/>
      <c r="L63" s="42"/>
      <c r="M63" s="42"/>
      <c r="N63" s="42"/>
      <c r="O63" s="43"/>
      <c r="P63" s="43"/>
      <c r="Q63" s="43"/>
      <c r="R63" s="43"/>
    </row>
    <row r="64" spans="1:18" x14ac:dyDescent="0.2">
      <c r="A64" s="47" t="s">
        <v>2740</v>
      </c>
      <c r="B64" s="45"/>
      <c r="C64" s="45">
        <v>155</v>
      </c>
      <c r="D64" s="45">
        <v>155</v>
      </c>
      <c r="E64" s="44"/>
      <c r="F64" s="44"/>
      <c r="G64" s="44">
        <v>8.61</v>
      </c>
      <c r="H64" s="44">
        <v>8.61</v>
      </c>
      <c r="I64" s="44">
        <v>4.3099999999999996</v>
      </c>
      <c r="J64" s="44">
        <v>4.3099999999999996</v>
      </c>
      <c r="K64" s="41"/>
      <c r="L64" s="42"/>
      <c r="M64" s="42"/>
      <c r="N64" s="42"/>
      <c r="O64" s="43"/>
      <c r="P64" s="43"/>
      <c r="Q64" s="43"/>
      <c r="R64" s="43"/>
    </row>
    <row r="65" spans="1:18" x14ac:dyDescent="0.2">
      <c r="A65" s="47" t="s">
        <v>2739</v>
      </c>
      <c r="B65" s="45">
        <v>87</v>
      </c>
      <c r="C65" s="45"/>
      <c r="D65" s="45">
        <v>87</v>
      </c>
      <c r="E65" s="44">
        <v>4.83</v>
      </c>
      <c r="F65" s="44">
        <v>4.83</v>
      </c>
      <c r="G65" s="44"/>
      <c r="H65" s="44"/>
      <c r="I65" s="44">
        <v>2.42</v>
      </c>
      <c r="J65" s="44">
        <v>2.42</v>
      </c>
      <c r="K65" s="41"/>
      <c r="L65" s="42"/>
      <c r="M65" s="42"/>
      <c r="N65" s="42"/>
      <c r="O65" s="43"/>
      <c r="P65" s="43"/>
      <c r="Q65" s="43"/>
      <c r="R65" s="43"/>
    </row>
    <row r="66" spans="1:18" x14ac:dyDescent="0.2">
      <c r="A66" s="47" t="s">
        <v>2738</v>
      </c>
      <c r="B66" s="45">
        <v>87</v>
      </c>
      <c r="C66" s="45"/>
      <c r="D66" s="45">
        <v>87</v>
      </c>
      <c r="E66" s="44">
        <v>4.83</v>
      </c>
      <c r="F66" s="44">
        <v>4.83</v>
      </c>
      <c r="G66" s="44"/>
      <c r="H66" s="44"/>
      <c r="I66" s="44">
        <v>2.42</v>
      </c>
      <c r="J66" s="44">
        <v>2.42</v>
      </c>
      <c r="K66" s="41"/>
      <c r="L66" s="42"/>
      <c r="M66" s="42"/>
      <c r="N66" s="42"/>
      <c r="O66" s="43"/>
      <c r="P66" s="43"/>
      <c r="Q66" s="43"/>
      <c r="R66" s="43"/>
    </row>
    <row r="67" spans="1:18" x14ac:dyDescent="0.2">
      <c r="A67" s="47" t="s">
        <v>2737</v>
      </c>
      <c r="B67" s="45"/>
      <c r="C67" s="45">
        <v>84</v>
      </c>
      <c r="D67" s="45">
        <v>84</v>
      </c>
      <c r="E67" s="44"/>
      <c r="F67" s="44"/>
      <c r="G67" s="44">
        <v>4.67</v>
      </c>
      <c r="H67" s="44">
        <v>4.67</v>
      </c>
      <c r="I67" s="44">
        <v>2.33</v>
      </c>
      <c r="J67" s="44">
        <v>2.33</v>
      </c>
      <c r="K67" s="41"/>
      <c r="L67" s="42"/>
      <c r="M67" s="42"/>
      <c r="N67" s="42"/>
      <c r="O67" s="43"/>
      <c r="P67" s="43"/>
      <c r="Q67" s="43"/>
      <c r="R67" s="43"/>
    </row>
    <row r="68" spans="1:18" x14ac:dyDescent="0.2">
      <c r="A68" s="47" t="s">
        <v>2736</v>
      </c>
      <c r="B68" s="45">
        <v>87</v>
      </c>
      <c r="C68" s="45"/>
      <c r="D68" s="45">
        <v>87</v>
      </c>
      <c r="E68" s="44">
        <v>4.83</v>
      </c>
      <c r="F68" s="44">
        <v>4.83</v>
      </c>
      <c r="G68" s="44"/>
      <c r="H68" s="44"/>
      <c r="I68" s="44">
        <v>2.42</v>
      </c>
      <c r="J68" s="44">
        <v>2.42</v>
      </c>
      <c r="K68" s="41"/>
      <c r="L68" s="42"/>
      <c r="M68" s="42"/>
      <c r="N68" s="42"/>
      <c r="O68" s="43"/>
      <c r="P68" s="43"/>
      <c r="Q68" s="43"/>
      <c r="R68" s="43"/>
    </row>
    <row r="69" spans="1:18" x14ac:dyDescent="0.2">
      <c r="A69" s="47" t="s">
        <v>2735</v>
      </c>
      <c r="B69" s="45">
        <v>84</v>
      </c>
      <c r="C69" s="45"/>
      <c r="D69" s="45">
        <v>84</v>
      </c>
      <c r="E69" s="44">
        <v>4.67</v>
      </c>
      <c r="F69" s="44">
        <v>4.67</v>
      </c>
      <c r="G69" s="44"/>
      <c r="H69" s="44"/>
      <c r="I69" s="44">
        <v>2.33</v>
      </c>
      <c r="J69" s="44">
        <v>2.33</v>
      </c>
      <c r="K69" s="41"/>
      <c r="L69" s="42"/>
      <c r="M69" s="42"/>
      <c r="N69" s="42"/>
      <c r="O69" s="43"/>
      <c r="P69" s="43"/>
      <c r="Q69" s="43"/>
      <c r="R69" s="43"/>
    </row>
    <row r="70" spans="1:18" x14ac:dyDescent="0.2">
      <c r="A70" s="47" t="s">
        <v>2734</v>
      </c>
      <c r="B70" s="45"/>
      <c r="C70" s="45">
        <v>87</v>
      </c>
      <c r="D70" s="45">
        <v>87</v>
      </c>
      <c r="E70" s="44"/>
      <c r="F70" s="44"/>
      <c r="G70" s="44">
        <v>4.83</v>
      </c>
      <c r="H70" s="44">
        <v>4.83</v>
      </c>
      <c r="I70" s="44">
        <v>2.42</v>
      </c>
      <c r="J70" s="44">
        <v>2.42</v>
      </c>
      <c r="K70" s="41"/>
      <c r="L70" s="42"/>
      <c r="M70" s="42"/>
      <c r="N70" s="42"/>
      <c r="O70" s="43"/>
      <c r="P70" s="43"/>
      <c r="Q70" s="43"/>
      <c r="R70" s="43"/>
    </row>
    <row r="71" spans="1:18" x14ac:dyDescent="0.2">
      <c r="A71" s="47" t="s">
        <v>2733</v>
      </c>
      <c r="B71" s="45"/>
      <c r="C71" s="45">
        <v>84</v>
      </c>
      <c r="D71" s="45">
        <v>84</v>
      </c>
      <c r="E71" s="44"/>
      <c r="F71" s="44"/>
      <c r="G71" s="44">
        <v>4.67</v>
      </c>
      <c r="H71" s="44">
        <v>4.67</v>
      </c>
      <c r="I71" s="44">
        <v>2.33</v>
      </c>
      <c r="J71" s="44">
        <v>2.33</v>
      </c>
      <c r="K71" s="41"/>
      <c r="L71" s="42"/>
      <c r="M71" s="42"/>
      <c r="N71" s="42"/>
      <c r="O71" s="43"/>
      <c r="P71" s="43"/>
      <c r="Q71" s="43"/>
      <c r="R71" s="43"/>
    </row>
    <row r="72" spans="1:18" x14ac:dyDescent="0.2">
      <c r="A72" s="47" t="s">
        <v>2732</v>
      </c>
      <c r="B72" s="45"/>
      <c r="C72" s="45">
        <v>81</v>
      </c>
      <c r="D72" s="45">
        <v>81</v>
      </c>
      <c r="E72" s="44"/>
      <c r="F72" s="44"/>
      <c r="G72" s="44">
        <v>4.5</v>
      </c>
      <c r="H72" s="44">
        <v>4.5</v>
      </c>
      <c r="I72" s="44">
        <v>2.25</v>
      </c>
      <c r="J72" s="44">
        <v>2.25</v>
      </c>
      <c r="K72" s="41"/>
      <c r="L72" s="42"/>
      <c r="M72" s="42"/>
      <c r="N72" s="42"/>
      <c r="O72" s="43"/>
      <c r="P72" s="43"/>
      <c r="Q72" s="43"/>
      <c r="R72" s="43"/>
    </row>
    <row r="73" spans="1:18" x14ac:dyDescent="0.2">
      <c r="A73" s="47" t="s">
        <v>2731</v>
      </c>
      <c r="B73" s="45"/>
      <c r="C73" s="45">
        <v>87</v>
      </c>
      <c r="D73" s="45">
        <v>87</v>
      </c>
      <c r="E73" s="44"/>
      <c r="F73" s="44"/>
      <c r="G73" s="44">
        <v>4.83</v>
      </c>
      <c r="H73" s="44">
        <v>4.83</v>
      </c>
      <c r="I73" s="44">
        <v>2.42</v>
      </c>
      <c r="J73" s="44">
        <v>2.42</v>
      </c>
      <c r="K73" s="41"/>
      <c r="L73" s="42"/>
      <c r="M73" s="42"/>
      <c r="N73" s="42"/>
      <c r="O73" s="43"/>
      <c r="P73" s="43"/>
      <c r="Q73" s="43"/>
      <c r="R73" s="43"/>
    </row>
    <row r="74" spans="1:18" x14ac:dyDescent="0.2">
      <c r="A74" s="47" t="s">
        <v>2730</v>
      </c>
      <c r="B74" s="45">
        <v>135</v>
      </c>
      <c r="C74" s="45"/>
      <c r="D74" s="45">
        <v>135</v>
      </c>
      <c r="E74" s="44">
        <v>7.5</v>
      </c>
      <c r="F74" s="44">
        <v>7.5</v>
      </c>
      <c r="G74" s="44"/>
      <c r="H74" s="44"/>
      <c r="I74" s="44">
        <v>3.75</v>
      </c>
      <c r="J74" s="44">
        <v>3.75</v>
      </c>
      <c r="K74" s="41"/>
      <c r="L74" s="42"/>
      <c r="M74" s="42"/>
      <c r="N74" s="42"/>
      <c r="O74" s="43"/>
      <c r="P74" s="43"/>
      <c r="Q74" s="43"/>
      <c r="R74" s="43"/>
    </row>
    <row r="75" spans="1:18" x14ac:dyDescent="0.2">
      <c r="A75" s="47" t="s">
        <v>2729</v>
      </c>
      <c r="B75" s="45"/>
      <c r="C75" s="45">
        <v>135</v>
      </c>
      <c r="D75" s="45">
        <v>135</v>
      </c>
      <c r="E75" s="44"/>
      <c r="F75" s="44"/>
      <c r="G75" s="44">
        <v>7.5</v>
      </c>
      <c r="H75" s="44">
        <v>7.5</v>
      </c>
      <c r="I75" s="44">
        <v>3.75</v>
      </c>
      <c r="J75" s="44">
        <v>3.75</v>
      </c>
      <c r="K75" s="41"/>
      <c r="L75" s="42"/>
      <c r="M75" s="42"/>
      <c r="N75" s="42"/>
      <c r="O75" s="43"/>
      <c r="P75" s="43"/>
      <c r="Q75" s="43"/>
      <c r="R75" s="43"/>
    </row>
    <row r="76" spans="1:18" x14ac:dyDescent="0.2">
      <c r="A76" s="47" t="s">
        <v>2728</v>
      </c>
      <c r="B76" s="45">
        <v>22</v>
      </c>
      <c r="C76" s="45"/>
      <c r="D76" s="45">
        <v>22</v>
      </c>
      <c r="E76" s="44">
        <v>1.22</v>
      </c>
      <c r="F76" s="44">
        <v>1.22</v>
      </c>
      <c r="G76" s="44"/>
      <c r="H76" s="44"/>
      <c r="I76" s="44">
        <v>0.61</v>
      </c>
      <c r="J76" s="44">
        <v>0.61</v>
      </c>
      <c r="K76" s="41"/>
      <c r="L76" s="42"/>
      <c r="M76" s="42"/>
      <c r="N76" s="42"/>
      <c r="O76" s="43"/>
      <c r="P76" s="43"/>
      <c r="Q76" s="43"/>
      <c r="R76" s="43"/>
    </row>
    <row r="77" spans="1:18" x14ac:dyDescent="0.2">
      <c r="A77" s="47" t="s">
        <v>2727</v>
      </c>
      <c r="B77" s="45"/>
      <c r="C77" s="45">
        <v>22</v>
      </c>
      <c r="D77" s="45">
        <v>22</v>
      </c>
      <c r="E77" s="44"/>
      <c r="F77" s="44"/>
      <c r="G77" s="44">
        <v>1.22</v>
      </c>
      <c r="H77" s="44">
        <v>1.22</v>
      </c>
      <c r="I77" s="44">
        <v>0.61</v>
      </c>
      <c r="J77" s="44">
        <v>0.61</v>
      </c>
      <c r="K77" s="41"/>
      <c r="L77" s="42"/>
      <c r="M77" s="42"/>
      <c r="N77" s="42"/>
      <c r="O77" s="43"/>
      <c r="P77" s="43"/>
      <c r="Q77" s="43"/>
      <c r="R77" s="43"/>
    </row>
    <row r="78" spans="1:18" x14ac:dyDescent="0.2">
      <c r="A78" s="47" t="s">
        <v>2726</v>
      </c>
      <c r="B78" s="45"/>
      <c r="C78" s="45">
        <v>66</v>
      </c>
      <c r="D78" s="45">
        <v>66</v>
      </c>
      <c r="E78" s="44"/>
      <c r="F78" s="44"/>
      <c r="G78" s="44">
        <v>3.67</v>
      </c>
      <c r="H78" s="44">
        <v>3.67</v>
      </c>
      <c r="I78" s="44">
        <v>1.83</v>
      </c>
      <c r="J78" s="44">
        <v>1.83</v>
      </c>
      <c r="K78" s="41"/>
      <c r="L78" s="42"/>
      <c r="M78" s="42"/>
      <c r="N78" s="42"/>
      <c r="O78" s="43"/>
      <c r="P78" s="43"/>
      <c r="Q78" s="43"/>
      <c r="R78" s="43"/>
    </row>
    <row r="79" spans="1:18" x14ac:dyDescent="0.2">
      <c r="A79" s="47" t="s">
        <v>2725</v>
      </c>
      <c r="B79" s="45">
        <v>135</v>
      </c>
      <c r="C79" s="45"/>
      <c r="D79" s="45">
        <v>135</v>
      </c>
      <c r="E79" s="44">
        <v>7.5</v>
      </c>
      <c r="F79" s="44">
        <v>7.5</v>
      </c>
      <c r="G79" s="44"/>
      <c r="H79" s="44"/>
      <c r="I79" s="44">
        <v>3.75</v>
      </c>
      <c r="J79" s="44">
        <v>3.75</v>
      </c>
      <c r="K79" s="41"/>
      <c r="L79" s="42"/>
      <c r="M79" s="42"/>
      <c r="N79" s="42"/>
      <c r="O79" s="43"/>
      <c r="P79" s="43"/>
      <c r="Q79" s="43"/>
      <c r="R79" s="43"/>
    </row>
    <row r="80" spans="1:18" x14ac:dyDescent="0.2">
      <c r="A80" s="47" t="s">
        <v>2724</v>
      </c>
      <c r="B80" s="45"/>
      <c r="C80" s="45">
        <v>138</v>
      </c>
      <c r="D80" s="45">
        <v>138</v>
      </c>
      <c r="E80" s="44"/>
      <c r="F80" s="44"/>
      <c r="G80" s="44">
        <v>7.67</v>
      </c>
      <c r="H80" s="44">
        <v>7.67</v>
      </c>
      <c r="I80" s="44">
        <v>3.83</v>
      </c>
      <c r="J80" s="44">
        <v>3.83</v>
      </c>
      <c r="K80" s="41"/>
      <c r="L80" s="42"/>
      <c r="M80" s="42"/>
      <c r="N80" s="42"/>
      <c r="O80" s="43"/>
      <c r="P80" s="43"/>
      <c r="Q80" s="43"/>
      <c r="R80" s="43"/>
    </row>
    <row r="81" spans="1:18" x14ac:dyDescent="0.2">
      <c r="A81" s="47" t="s">
        <v>2723</v>
      </c>
      <c r="B81" s="45"/>
      <c r="C81" s="45">
        <v>135</v>
      </c>
      <c r="D81" s="45">
        <v>135</v>
      </c>
      <c r="E81" s="44"/>
      <c r="F81" s="44"/>
      <c r="G81" s="44">
        <v>7.5</v>
      </c>
      <c r="H81" s="44">
        <v>7.5</v>
      </c>
      <c r="I81" s="44">
        <v>3.75</v>
      </c>
      <c r="J81" s="44">
        <v>3.75</v>
      </c>
      <c r="K81" s="41"/>
      <c r="L81" s="42"/>
      <c r="M81" s="42"/>
      <c r="N81" s="42"/>
      <c r="O81" s="43"/>
      <c r="P81" s="43"/>
      <c r="Q81" s="43"/>
      <c r="R81" s="43"/>
    </row>
    <row r="82" spans="1:18" x14ac:dyDescent="0.2">
      <c r="A82" s="47" t="s">
        <v>2722</v>
      </c>
      <c r="B82" s="45"/>
      <c r="C82" s="45">
        <v>36</v>
      </c>
      <c r="D82" s="45">
        <v>36</v>
      </c>
      <c r="E82" s="44"/>
      <c r="F82" s="44"/>
      <c r="G82" s="44">
        <v>2</v>
      </c>
      <c r="H82" s="44">
        <v>2</v>
      </c>
      <c r="I82" s="44">
        <v>1</v>
      </c>
      <c r="J82" s="44">
        <v>1</v>
      </c>
      <c r="K82" s="41"/>
      <c r="L82" s="42"/>
      <c r="M82" s="42"/>
      <c r="N82" s="42"/>
      <c r="O82" s="43"/>
      <c r="P82" s="43"/>
      <c r="Q82" s="43"/>
      <c r="R82" s="43"/>
    </row>
    <row r="83" spans="1:18" x14ac:dyDescent="0.2">
      <c r="A83" s="47" t="s">
        <v>2721</v>
      </c>
      <c r="B83" s="45">
        <v>135</v>
      </c>
      <c r="C83" s="45"/>
      <c r="D83" s="45">
        <v>135</v>
      </c>
      <c r="E83" s="44">
        <v>7.5</v>
      </c>
      <c r="F83" s="44">
        <v>7.5</v>
      </c>
      <c r="G83" s="44"/>
      <c r="H83" s="44"/>
      <c r="I83" s="44">
        <v>3.75</v>
      </c>
      <c r="J83" s="44">
        <v>3.75</v>
      </c>
      <c r="K83" s="41"/>
      <c r="L83" s="42"/>
      <c r="M83" s="42"/>
      <c r="N83" s="42"/>
      <c r="O83" s="43"/>
      <c r="P83" s="43"/>
      <c r="Q83" s="43"/>
      <c r="R83" s="43"/>
    </row>
    <row r="84" spans="1:18" x14ac:dyDescent="0.2">
      <c r="A84" s="47" t="s">
        <v>2720</v>
      </c>
      <c r="B84" s="45">
        <v>141</v>
      </c>
      <c r="C84" s="45"/>
      <c r="D84" s="45">
        <v>141</v>
      </c>
      <c r="E84" s="44">
        <v>7.83</v>
      </c>
      <c r="F84" s="44">
        <v>7.83</v>
      </c>
      <c r="G84" s="44"/>
      <c r="H84" s="44"/>
      <c r="I84" s="44">
        <v>3.92</v>
      </c>
      <c r="J84" s="44">
        <v>3.92</v>
      </c>
      <c r="K84" s="41"/>
      <c r="L84" s="42"/>
      <c r="M84" s="42"/>
      <c r="N84" s="42"/>
      <c r="O84" s="43"/>
      <c r="P84" s="43"/>
      <c r="Q84" s="43"/>
      <c r="R84" s="43"/>
    </row>
    <row r="85" spans="1:18" x14ac:dyDescent="0.2">
      <c r="A85" s="47" t="s">
        <v>2719</v>
      </c>
      <c r="B85" s="45">
        <v>51</v>
      </c>
      <c r="C85" s="45"/>
      <c r="D85" s="45">
        <v>51</v>
      </c>
      <c r="E85" s="44">
        <v>2.83</v>
      </c>
      <c r="F85" s="44">
        <v>2.83</v>
      </c>
      <c r="G85" s="44"/>
      <c r="H85" s="44"/>
      <c r="I85" s="44">
        <v>1.42</v>
      </c>
      <c r="J85" s="44">
        <v>1.42</v>
      </c>
      <c r="K85" s="41"/>
      <c r="L85" s="42"/>
      <c r="M85" s="42"/>
      <c r="N85" s="42"/>
      <c r="O85" s="43"/>
      <c r="P85" s="43"/>
      <c r="Q85" s="43"/>
      <c r="R85" s="43"/>
    </row>
    <row r="86" spans="1:18" x14ac:dyDescent="0.2">
      <c r="A86" s="47" t="s">
        <v>2718</v>
      </c>
      <c r="B86" s="45">
        <v>225</v>
      </c>
      <c r="C86" s="45"/>
      <c r="D86" s="45">
        <v>225</v>
      </c>
      <c r="E86" s="44">
        <v>12.5</v>
      </c>
      <c r="F86" s="44">
        <v>12.5</v>
      </c>
      <c r="G86" s="44"/>
      <c r="H86" s="44"/>
      <c r="I86" s="44">
        <v>6.25</v>
      </c>
      <c r="J86" s="44">
        <v>6.25</v>
      </c>
      <c r="K86" s="41"/>
      <c r="L86" s="42"/>
      <c r="M86" s="42"/>
      <c r="N86" s="42"/>
      <c r="O86" s="43"/>
      <c r="P86" s="43"/>
      <c r="Q86" s="43"/>
      <c r="R86" s="43"/>
    </row>
    <row r="87" spans="1:18" x14ac:dyDescent="0.2">
      <c r="A87" s="47" t="s">
        <v>2717</v>
      </c>
      <c r="B87" s="45"/>
      <c r="C87" s="45">
        <v>210</v>
      </c>
      <c r="D87" s="45">
        <v>210</v>
      </c>
      <c r="E87" s="44"/>
      <c r="F87" s="44"/>
      <c r="G87" s="44">
        <v>11.67</v>
      </c>
      <c r="H87" s="44">
        <v>11.67</v>
      </c>
      <c r="I87" s="44">
        <v>5.83</v>
      </c>
      <c r="J87" s="44">
        <v>5.83</v>
      </c>
      <c r="K87" s="41"/>
      <c r="L87" s="42"/>
      <c r="M87" s="42"/>
      <c r="N87" s="42"/>
      <c r="O87" s="43"/>
      <c r="P87" s="43"/>
      <c r="Q87" s="43"/>
      <c r="R87" s="43"/>
    </row>
    <row r="88" spans="1:18" x14ac:dyDescent="0.2">
      <c r="A88" s="47" t="s">
        <v>2716</v>
      </c>
      <c r="B88" s="45"/>
      <c r="C88" s="45">
        <v>49</v>
      </c>
      <c r="D88" s="45">
        <v>49</v>
      </c>
      <c r="E88" s="44"/>
      <c r="F88" s="44"/>
      <c r="G88" s="44">
        <v>2.72</v>
      </c>
      <c r="H88" s="44">
        <v>2.72</v>
      </c>
      <c r="I88" s="44">
        <v>1.36</v>
      </c>
      <c r="J88" s="44">
        <v>1.36</v>
      </c>
      <c r="K88" s="41"/>
      <c r="L88" s="42"/>
      <c r="M88" s="42"/>
      <c r="N88" s="42"/>
      <c r="O88" s="43"/>
      <c r="P88" s="43"/>
      <c r="Q88" s="43"/>
      <c r="R88" s="43"/>
    </row>
    <row r="89" spans="1:18" x14ac:dyDescent="0.2">
      <c r="A89" s="47" t="s">
        <v>2715</v>
      </c>
      <c r="B89" s="45">
        <v>75</v>
      </c>
      <c r="C89" s="45"/>
      <c r="D89" s="45">
        <v>75</v>
      </c>
      <c r="E89" s="44">
        <v>4.17</v>
      </c>
      <c r="F89" s="44">
        <v>4.17</v>
      </c>
      <c r="G89" s="44"/>
      <c r="H89" s="44"/>
      <c r="I89" s="44">
        <v>2.08</v>
      </c>
      <c r="J89" s="44">
        <v>2.08</v>
      </c>
      <c r="K89" s="41"/>
      <c r="L89" s="42"/>
      <c r="M89" s="42"/>
      <c r="N89" s="42"/>
      <c r="O89" s="43"/>
      <c r="P89" s="43"/>
      <c r="Q89" s="43"/>
      <c r="R89" s="43"/>
    </row>
    <row r="90" spans="1:18" x14ac:dyDescent="0.2">
      <c r="A90" s="47" t="s">
        <v>2714</v>
      </c>
      <c r="B90" s="45">
        <v>78</v>
      </c>
      <c r="C90" s="45"/>
      <c r="D90" s="45">
        <v>78</v>
      </c>
      <c r="E90" s="44">
        <v>4.33</v>
      </c>
      <c r="F90" s="44">
        <v>4.33</v>
      </c>
      <c r="G90" s="44"/>
      <c r="H90" s="44"/>
      <c r="I90" s="44">
        <v>2.17</v>
      </c>
      <c r="J90" s="44">
        <v>2.17</v>
      </c>
      <c r="K90" s="41"/>
      <c r="L90" s="42"/>
      <c r="M90" s="42"/>
      <c r="N90" s="42"/>
      <c r="O90" s="43"/>
      <c r="P90" s="43"/>
      <c r="Q90" s="43"/>
      <c r="R90" s="43"/>
    </row>
    <row r="91" spans="1:18" x14ac:dyDescent="0.2">
      <c r="A91" s="47" t="s">
        <v>2713</v>
      </c>
      <c r="B91" s="45">
        <v>24</v>
      </c>
      <c r="C91" s="45"/>
      <c r="D91" s="45">
        <v>24</v>
      </c>
      <c r="E91" s="44">
        <v>1.33</v>
      </c>
      <c r="F91" s="44">
        <v>1.33</v>
      </c>
      <c r="G91" s="44"/>
      <c r="H91" s="44"/>
      <c r="I91" s="44">
        <v>0.67</v>
      </c>
      <c r="J91" s="44">
        <v>0.67</v>
      </c>
      <c r="K91" s="41"/>
      <c r="L91" s="42"/>
      <c r="M91" s="42"/>
      <c r="N91" s="42"/>
      <c r="O91" s="43"/>
      <c r="P91" s="43"/>
      <c r="Q91" s="43"/>
      <c r="R91" s="43"/>
    </row>
    <row r="92" spans="1:18" x14ac:dyDescent="0.2">
      <c r="A92" s="47" t="s">
        <v>2712</v>
      </c>
      <c r="B92" s="45">
        <v>75</v>
      </c>
      <c r="C92" s="45"/>
      <c r="D92" s="45">
        <v>75</v>
      </c>
      <c r="E92" s="44">
        <v>4.17</v>
      </c>
      <c r="F92" s="44">
        <v>4.17</v>
      </c>
      <c r="G92" s="44"/>
      <c r="H92" s="44"/>
      <c r="I92" s="44">
        <v>2.08</v>
      </c>
      <c r="J92" s="44">
        <v>2.08</v>
      </c>
      <c r="K92" s="41"/>
      <c r="L92" s="42"/>
      <c r="M92" s="42"/>
      <c r="N92" s="42"/>
      <c r="O92" s="43"/>
      <c r="P92" s="43"/>
      <c r="Q92" s="43"/>
      <c r="R92" s="43"/>
    </row>
    <row r="93" spans="1:18" x14ac:dyDescent="0.2">
      <c r="A93" s="47" t="s">
        <v>2711</v>
      </c>
      <c r="B93" s="45"/>
      <c r="C93" s="45">
        <v>216</v>
      </c>
      <c r="D93" s="45">
        <v>216</v>
      </c>
      <c r="E93" s="44"/>
      <c r="F93" s="44"/>
      <c r="G93" s="44">
        <v>12</v>
      </c>
      <c r="H93" s="44">
        <v>12</v>
      </c>
      <c r="I93" s="44">
        <v>6</v>
      </c>
      <c r="J93" s="44">
        <v>6</v>
      </c>
      <c r="K93" s="41"/>
      <c r="L93" s="42"/>
      <c r="M93" s="42"/>
      <c r="N93" s="42"/>
      <c r="O93" s="43"/>
      <c r="P93" s="43"/>
      <c r="Q93" s="43"/>
      <c r="R93" s="43"/>
    </row>
    <row r="94" spans="1:18" x14ac:dyDescent="0.2">
      <c r="A94" s="65" t="s">
        <v>89</v>
      </c>
      <c r="B94" s="102">
        <v>110</v>
      </c>
      <c r="C94" s="102">
        <v>101</v>
      </c>
      <c r="D94" s="102">
        <v>211</v>
      </c>
      <c r="E94" s="102">
        <v>9.17</v>
      </c>
      <c r="F94" s="102">
        <v>18.34</v>
      </c>
      <c r="G94" s="102">
        <v>8.42</v>
      </c>
      <c r="H94" s="102">
        <v>18.34</v>
      </c>
      <c r="I94" s="102">
        <v>8.81</v>
      </c>
      <c r="J94" s="102">
        <v>18.34</v>
      </c>
      <c r="K94" s="102"/>
      <c r="L94" s="102"/>
      <c r="M94" s="102"/>
      <c r="N94" s="102"/>
      <c r="O94" s="102"/>
      <c r="P94" s="102"/>
      <c r="Q94" s="102"/>
      <c r="R94" s="102"/>
    </row>
    <row r="95" spans="1:18" x14ac:dyDescent="0.2">
      <c r="A95" s="64" t="s">
        <v>2710</v>
      </c>
      <c r="B95" s="74">
        <v>86</v>
      </c>
      <c r="C95" s="74">
        <v>83</v>
      </c>
      <c r="D95" s="74">
        <v>169</v>
      </c>
      <c r="E95" s="70">
        <v>7.17</v>
      </c>
      <c r="F95" s="70">
        <v>14.34</v>
      </c>
      <c r="G95" s="70">
        <v>6.92</v>
      </c>
      <c r="H95" s="70">
        <v>14.34</v>
      </c>
      <c r="I95" s="70">
        <v>7.06</v>
      </c>
      <c r="J95" s="70">
        <v>14.34</v>
      </c>
      <c r="K95" s="71"/>
      <c r="L95" s="72"/>
      <c r="M95" s="72"/>
      <c r="N95" s="72"/>
      <c r="O95" s="73"/>
      <c r="P95" s="73"/>
      <c r="Q95" s="73"/>
      <c r="R95" s="73"/>
    </row>
    <row r="96" spans="1:18" x14ac:dyDescent="0.2">
      <c r="A96" s="47" t="s">
        <v>2709</v>
      </c>
      <c r="B96" s="45">
        <v>3</v>
      </c>
      <c r="C96" s="45"/>
      <c r="D96" s="45">
        <v>3</v>
      </c>
      <c r="E96" s="44">
        <v>0.25</v>
      </c>
      <c r="F96" s="44">
        <v>0.5</v>
      </c>
      <c r="G96" s="44"/>
      <c r="H96" s="44">
        <v>0.5</v>
      </c>
      <c r="I96" s="44">
        <v>0.13</v>
      </c>
      <c r="J96" s="44">
        <v>0.5</v>
      </c>
      <c r="K96" s="41"/>
      <c r="L96" s="42"/>
      <c r="M96" s="42"/>
      <c r="N96" s="42"/>
      <c r="O96" s="43"/>
      <c r="P96" s="43"/>
      <c r="Q96" s="43"/>
      <c r="R96" s="43"/>
    </row>
    <row r="97" spans="1:18" x14ac:dyDescent="0.2">
      <c r="A97" s="47" t="s">
        <v>2708</v>
      </c>
      <c r="B97" s="45">
        <v>6</v>
      </c>
      <c r="C97" s="45"/>
      <c r="D97" s="45">
        <v>6</v>
      </c>
      <c r="E97" s="44">
        <v>0.5</v>
      </c>
      <c r="F97" s="44">
        <v>1</v>
      </c>
      <c r="G97" s="44"/>
      <c r="H97" s="44">
        <v>1</v>
      </c>
      <c r="I97" s="44">
        <v>0.25</v>
      </c>
      <c r="J97" s="44">
        <v>1</v>
      </c>
      <c r="K97" s="41"/>
      <c r="L97" s="42"/>
      <c r="M97" s="42"/>
      <c r="N97" s="42"/>
      <c r="O97" s="43"/>
      <c r="P97" s="43"/>
      <c r="Q97" s="43"/>
      <c r="R97" s="43"/>
    </row>
    <row r="98" spans="1:18" x14ac:dyDescent="0.2">
      <c r="A98" s="47" t="s">
        <v>2707</v>
      </c>
      <c r="B98" s="45">
        <v>6</v>
      </c>
      <c r="C98" s="45"/>
      <c r="D98" s="45">
        <v>6</v>
      </c>
      <c r="E98" s="44">
        <v>0.5</v>
      </c>
      <c r="F98" s="44">
        <v>1</v>
      </c>
      <c r="G98" s="44"/>
      <c r="H98" s="44">
        <v>1</v>
      </c>
      <c r="I98" s="44">
        <v>0.25</v>
      </c>
      <c r="J98" s="44">
        <v>1</v>
      </c>
      <c r="K98" s="41"/>
      <c r="L98" s="42"/>
      <c r="M98" s="42"/>
      <c r="N98" s="42"/>
      <c r="O98" s="43"/>
      <c r="P98" s="43"/>
      <c r="Q98" s="43"/>
      <c r="R98" s="43"/>
    </row>
    <row r="99" spans="1:18" x14ac:dyDescent="0.2">
      <c r="A99" s="47" t="s">
        <v>2706</v>
      </c>
      <c r="B99" s="45">
        <v>3</v>
      </c>
      <c r="C99" s="45">
        <v>6</v>
      </c>
      <c r="D99" s="45">
        <v>9</v>
      </c>
      <c r="E99" s="44">
        <v>0.25</v>
      </c>
      <c r="F99" s="44">
        <v>0.5</v>
      </c>
      <c r="G99" s="44">
        <v>0.5</v>
      </c>
      <c r="H99" s="44">
        <v>0.5</v>
      </c>
      <c r="I99" s="44">
        <v>0.38</v>
      </c>
      <c r="J99" s="44">
        <v>0.5</v>
      </c>
      <c r="K99" s="41"/>
      <c r="L99" s="42"/>
      <c r="M99" s="42"/>
      <c r="N99" s="42"/>
      <c r="O99" s="43"/>
      <c r="P99" s="43"/>
      <c r="Q99" s="43"/>
      <c r="R99" s="43"/>
    </row>
    <row r="100" spans="1:18" x14ac:dyDescent="0.2">
      <c r="A100" s="47" t="s">
        <v>2705</v>
      </c>
      <c r="B100" s="45"/>
      <c r="C100" s="45">
        <v>6</v>
      </c>
      <c r="D100" s="45">
        <v>6</v>
      </c>
      <c r="E100" s="44"/>
      <c r="F100" s="44"/>
      <c r="G100" s="44">
        <v>0.5</v>
      </c>
      <c r="H100" s="44"/>
      <c r="I100" s="44">
        <v>0.25</v>
      </c>
      <c r="J100" s="44"/>
      <c r="K100" s="41"/>
      <c r="L100" s="42"/>
      <c r="M100" s="42"/>
      <c r="N100" s="42"/>
      <c r="O100" s="43"/>
      <c r="P100" s="43"/>
      <c r="Q100" s="43"/>
      <c r="R100" s="43"/>
    </row>
    <row r="101" spans="1:18" x14ac:dyDescent="0.2">
      <c r="A101" s="47" t="s">
        <v>2704</v>
      </c>
      <c r="B101" s="45">
        <v>3</v>
      </c>
      <c r="C101" s="45"/>
      <c r="D101" s="45">
        <v>3</v>
      </c>
      <c r="E101" s="44">
        <v>0.25</v>
      </c>
      <c r="F101" s="44">
        <v>0.5</v>
      </c>
      <c r="G101" s="44"/>
      <c r="H101" s="44">
        <v>0.5</v>
      </c>
      <c r="I101" s="44">
        <v>0.13</v>
      </c>
      <c r="J101" s="44">
        <v>0.5</v>
      </c>
      <c r="K101" s="41"/>
      <c r="L101" s="42"/>
      <c r="M101" s="42"/>
      <c r="N101" s="42"/>
      <c r="O101" s="43"/>
      <c r="P101" s="43"/>
      <c r="Q101" s="43"/>
      <c r="R101" s="43"/>
    </row>
    <row r="102" spans="1:18" x14ac:dyDescent="0.2">
      <c r="A102" s="47" t="s">
        <v>2703</v>
      </c>
      <c r="B102" s="45">
        <v>1</v>
      </c>
      <c r="C102" s="45"/>
      <c r="D102" s="45">
        <v>1</v>
      </c>
      <c r="E102" s="44">
        <v>0.08</v>
      </c>
      <c r="F102" s="44">
        <v>0.16</v>
      </c>
      <c r="G102" s="44"/>
      <c r="H102" s="44">
        <v>0.16</v>
      </c>
      <c r="I102" s="44">
        <v>0.04</v>
      </c>
      <c r="J102" s="44">
        <v>0.16</v>
      </c>
      <c r="K102" s="41"/>
      <c r="L102" s="42"/>
      <c r="M102" s="42"/>
      <c r="N102" s="42"/>
      <c r="O102" s="43"/>
      <c r="P102" s="43"/>
      <c r="Q102" s="43"/>
      <c r="R102" s="43"/>
    </row>
    <row r="103" spans="1:18" x14ac:dyDescent="0.2">
      <c r="A103" s="47" t="s">
        <v>2702</v>
      </c>
      <c r="B103" s="45">
        <v>2</v>
      </c>
      <c r="C103" s="45">
        <v>1</v>
      </c>
      <c r="D103" s="45">
        <v>3</v>
      </c>
      <c r="E103" s="44">
        <v>0.17</v>
      </c>
      <c r="F103" s="44">
        <v>0.34</v>
      </c>
      <c r="G103" s="44">
        <v>0.08</v>
      </c>
      <c r="H103" s="44">
        <v>0.34</v>
      </c>
      <c r="I103" s="44">
        <v>0.13</v>
      </c>
      <c r="J103" s="44">
        <v>0.34</v>
      </c>
      <c r="K103" s="41"/>
      <c r="L103" s="42"/>
      <c r="M103" s="42"/>
      <c r="N103" s="42"/>
      <c r="O103" s="43"/>
      <c r="P103" s="43"/>
      <c r="Q103" s="43"/>
      <c r="R103" s="43"/>
    </row>
    <row r="104" spans="1:18" x14ac:dyDescent="0.2">
      <c r="A104" s="47" t="s">
        <v>2701</v>
      </c>
      <c r="B104" s="45">
        <v>2</v>
      </c>
      <c r="C104" s="45">
        <v>2</v>
      </c>
      <c r="D104" s="45">
        <v>4</v>
      </c>
      <c r="E104" s="44">
        <v>0.17</v>
      </c>
      <c r="F104" s="44">
        <v>0.34</v>
      </c>
      <c r="G104" s="44">
        <v>0.17</v>
      </c>
      <c r="H104" s="44">
        <v>0.34</v>
      </c>
      <c r="I104" s="44">
        <v>0.17</v>
      </c>
      <c r="J104" s="44">
        <v>0.34</v>
      </c>
      <c r="K104" s="41"/>
      <c r="L104" s="42"/>
      <c r="M104" s="42"/>
      <c r="N104" s="42"/>
      <c r="O104" s="43"/>
      <c r="P104" s="43"/>
      <c r="Q104" s="43"/>
      <c r="R104" s="43"/>
    </row>
    <row r="105" spans="1:18" x14ac:dyDescent="0.2">
      <c r="A105" s="47" t="s">
        <v>2700</v>
      </c>
      <c r="B105" s="45"/>
      <c r="C105" s="45">
        <v>2</v>
      </c>
      <c r="D105" s="45">
        <v>2</v>
      </c>
      <c r="E105" s="44"/>
      <c r="F105" s="44"/>
      <c r="G105" s="44">
        <v>0.17</v>
      </c>
      <c r="H105" s="44"/>
      <c r="I105" s="44">
        <v>0.08</v>
      </c>
      <c r="J105" s="44"/>
      <c r="K105" s="41"/>
      <c r="L105" s="42"/>
      <c r="M105" s="42"/>
      <c r="N105" s="42"/>
      <c r="O105" s="43"/>
      <c r="P105" s="43"/>
      <c r="Q105" s="43"/>
      <c r="R105" s="43"/>
    </row>
    <row r="106" spans="1:18" x14ac:dyDescent="0.2">
      <c r="A106" s="47" t="s">
        <v>2699</v>
      </c>
      <c r="B106" s="45">
        <v>12</v>
      </c>
      <c r="C106" s="45">
        <v>12</v>
      </c>
      <c r="D106" s="45">
        <v>24</v>
      </c>
      <c r="E106" s="44">
        <v>1</v>
      </c>
      <c r="F106" s="44">
        <v>2</v>
      </c>
      <c r="G106" s="44">
        <v>1</v>
      </c>
      <c r="H106" s="44">
        <v>2</v>
      </c>
      <c r="I106" s="44">
        <v>1</v>
      </c>
      <c r="J106" s="44">
        <v>2</v>
      </c>
      <c r="K106" s="41"/>
      <c r="L106" s="42"/>
      <c r="M106" s="42"/>
      <c r="N106" s="42"/>
      <c r="O106" s="43"/>
      <c r="P106" s="43"/>
      <c r="Q106" s="43"/>
      <c r="R106" s="43"/>
    </row>
    <row r="107" spans="1:18" x14ac:dyDescent="0.2">
      <c r="A107" s="47" t="s">
        <v>2698</v>
      </c>
      <c r="B107" s="45">
        <v>30</v>
      </c>
      <c r="C107" s="45">
        <v>42</v>
      </c>
      <c r="D107" s="45">
        <v>72</v>
      </c>
      <c r="E107" s="44">
        <v>2.5</v>
      </c>
      <c r="F107" s="44">
        <v>5</v>
      </c>
      <c r="G107" s="44">
        <v>3.5</v>
      </c>
      <c r="H107" s="44">
        <v>5</v>
      </c>
      <c r="I107" s="44">
        <v>3</v>
      </c>
      <c r="J107" s="44">
        <v>5</v>
      </c>
      <c r="K107" s="41"/>
      <c r="L107" s="42"/>
      <c r="M107" s="42"/>
      <c r="N107" s="42"/>
      <c r="O107" s="43"/>
      <c r="P107" s="43"/>
      <c r="Q107" s="43"/>
      <c r="R107" s="43"/>
    </row>
    <row r="108" spans="1:18" x14ac:dyDescent="0.2">
      <c r="A108" s="47" t="s">
        <v>2698</v>
      </c>
      <c r="B108" s="45">
        <v>6</v>
      </c>
      <c r="C108" s="45"/>
      <c r="D108" s="45">
        <v>6</v>
      </c>
      <c r="E108" s="44">
        <v>0.5</v>
      </c>
      <c r="F108" s="44">
        <v>1</v>
      </c>
      <c r="G108" s="44"/>
      <c r="H108" s="44">
        <v>1</v>
      </c>
      <c r="I108" s="44">
        <v>0.25</v>
      </c>
      <c r="J108" s="44">
        <v>1</v>
      </c>
      <c r="K108" s="41"/>
      <c r="L108" s="42"/>
      <c r="M108" s="42"/>
      <c r="N108" s="42"/>
      <c r="O108" s="43"/>
      <c r="P108" s="43"/>
      <c r="Q108" s="43"/>
      <c r="R108" s="43"/>
    </row>
    <row r="109" spans="1:18" x14ac:dyDescent="0.2">
      <c r="A109" s="47" t="s">
        <v>2697</v>
      </c>
      <c r="B109" s="45">
        <v>12</v>
      </c>
      <c r="C109" s="45"/>
      <c r="D109" s="45">
        <v>12</v>
      </c>
      <c r="E109" s="44">
        <v>1</v>
      </c>
      <c r="F109" s="44">
        <v>2</v>
      </c>
      <c r="G109" s="44"/>
      <c r="H109" s="44">
        <v>2</v>
      </c>
      <c r="I109" s="44">
        <v>0.5</v>
      </c>
      <c r="J109" s="44">
        <v>2</v>
      </c>
      <c r="K109" s="41"/>
      <c r="L109" s="42"/>
      <c r="M109" s="42"/>
      <c r="N109" s="42"/>
      <c r="O109" s="43"/>
      <c r="P109" s="43"/>
      <c r="Q109" s="43"/>
      <c r="R109" s="43"/>
    </row>
    <row r="110" spans="1:18" x14ac:dyDescent="0.2">
      <c r="A110" s="47" t="s">
        <v>2696</v>
      </c>
      <c r="B110" s="45"/>
      <c r="C110" s="45">
        <v>12</v>
      </c>
      <c r="D110" s="45">
        <v>12</v>
      </c>
      <c r="E110" s="44"/>
      <c r="F110" s="44"/>
      <c r="G110" s="44">
        <v>1</v>
      </c>
      <c r="H110" s="44"/>
      <c r="I110" s="44">
        <v>0.5</v>
      </c>
      <c r="J110" s="44"/>
      <c r="K110" s="41"/>
      <c r="L110" s="42"/>
      <c r="M110" s="42"/>
      <c r="N110" s="42"/>
      <c r="O110" s="43"/>
      <c r="P110" s="43"/>
      <c r="Q110" s="43"/>
      <c r="R110" s="43"/>
    </row>
    <row r="111" spans="1:18" x14ac:dyDescent="0.2">
      <c r="A111" s="64" t="s">
        <v>2695</v>
      </c>
      <c r="B111" s="74">
        <v>24</v>
      </c>
      <c r="C111" s="74">
        <v>18</v>
      </c>
      <c r="D111" s="74">
        <v>42</v>
      </c>
      <c r="E111" s="70">
        <v>2</v>
      </c>
      <c r="F111" s="70">
        <v>4</v>
      </c>
      <c r="G111" s="70">
        <v>1.5</v>
      </c>
      <c r="H111" s="70">
        <v>4</v>
      </c>
      <c r="I111" s="70">
        <v>1.75</v>
      </c>
      <c r="J111" s="70">
        <v>4</v>
      </c>
      <c r="K111" s="71"/>
      <c r="L111" s="72"/>
      <c r="M111" s="72"/>
      <c r="N111" s="72"/>
      <c r="O111" s="73"/>
      <c r="P111" s="73"/>
      <c r="Q111" s="73"/>
      <c r="R111" s="73"/>
    </row>
    <row r="112" spans="1:18" x14ac:dyDescent="0.2">
      <c r="A112" s="47" t="s">
        <v>2694</v>
      </c>
      <c r="B112" s="45">
        <v>6</v>
      </c>
      <c r="C112" s="45"/>
      <c r="D112" s="45">
        <v>6</v>
      </c>
      <c r="E112" s="44">
        <v>0.5</v>
      </c>
      <c r="F112" s="44">
        <v>1</v>
      </c>
      <c r="G112" s="44"/>
      <c r="H112" s="44">
        <v>1</v>
      </c>
      <c r="I112" s="44">
        <v>0.25</v>
      </c>
      <c r="J112" s="44">
        <v>1</v>
      </c>
      <c r="K112" s="41"/>
      <c r="L112" s="42"/>
      <c r="M112" s="42"/>
      <c r="N112" s="42"/>
      <c r="O112" s="43"/>
      <c r="P112" s="43"/>
      <c r="Q112" s="43"/>
      <c r="R112" s="43"/>
    </row>
    <row r="113" spans="1:18" x14ac:dyDescent="0.2">
      <c r="A113" s="47" t="s">
        <v>2693</v>
      </c>
      <c r="B113" s="45">
        <v>6</v>
      </c>
      <c r="C113" s="45">
        <v>6</v>
      </c>
      <c r="D113" s="45">
        <v>12</v>
      </c>
      <c r="E113" s="44">
        <v>0.5</v>
      </c>
      <c r="F113" s="44">
        <v>1</v>
      </c>
      <c r="G113" s="44">
        <v>0.5</v>
      </c>
      <c r="H113" s="44">
        <v>1</v>
      </c>
      <c r="I113" s="44">
        <v>0.5</v>
      </c>
      <c r="J113" s="44">
        <v>1</v>
      </c>
      <c r="K113" s="41"/>
      <c r="L113" s="42"/>
      <c r="M113" s="42"/>
      <c r="N113" s="42"/>
      <c r="O113" s="43"/>
      <c r="P113" s="43"/>
      <c r="Q113" s="43"/>
      <c r="R113" s="43"/>
    </row>
    <row r="114" spans="1:18" x14ac:dyDescent="0.2">
      <c r="A114" s="47" t="s">
        <v>2692</v>
      </c>
      <c r="B114" s="45">
        <v>12</v>
      </c>
      <c r="C114" s="45">
        <v>12</v>
      </c>
      <c r="D114" s="45">
        <v>24</v>
      </c>
      <c r="E114" s="44">
        <v>1</v>
      </c>
      <c r="F114" s="44">
        <v>2</v>
      </c>
      <c r="G114" s="44">
        <v>1</v>
      </c>
      <c r="H114" s="44">
        <v>2</v>
      </c>
      <c r="I114" s="44">
        <v>1</v>
      </c>
      <c r="J114" s="44">
        <v>2</v>
      </c>
      <c r="K114" s="41"/>
      <c r="L114" s="42"/>
      <c r="M114" s="42"/>
      <c r="N114" s="42"/>
      <c r="O114" s="43"/>
      <c r="P114" s="43"/>
      <c r="Q114" s="43"/>
      <c r="R114" s="43"/>
    </row>
    <row r="115" spans="1:18" ht="26.25" x14ac:dyDescent="0.2">
      <c r="A115" s="110" t="s">
        <v>521</v>
      </c>
      <c r="B115" s="147">
        <v>1595</v>
      </c>
      <c r="C115" s="147">
        <v>1462</v>
      </c>
      <c r="D115" s="147">
        <v>3057</v>
      </c>
      <c r="E115" s="148"/>
      <c r="F115" s="148">
        <v>88.61</v>
      </c>
      <c r="G115" s="148"/>
      <c r="H115" s="148">
        <v>81.23</v>
      </c>
      <c r="I115" s="148"/>
      <c r="J115" s="148">
        <v>84.92</v>
      </c>
      <c r="K115" s="148">
        <v>10</v>
      </c>
      <c r="L115" s="148">
        <v>8.86</v>
      </c>
      <c r="M115" s="148">
        <v>8.1199999999999992</v>
      </c>
      <c r="N115" s="148">
        <v>8.49</v>
      </c>
      <c r="O115" s="148">
        <v>20</v>
      </c>
      <c r="P115" s="148">
        <v>-57.55</v>
      </c>
      <c r="Q115" s="148">
        <v>5</v>
      </c>
      <c r="R115" s="149">
        <v>5.5555555555555552E-2</v>
      </c>
    </row>
    <row r="116" spans="1:18" x14ac:dyDescent="0.2">
      <c r="A116" s="65" t="s">
        <v>17</v>
      </c>
      <c r="B116" s="101">
        <v>1595</v>
      </c>
      <c r="C116" s="101">
        <v>1462</v>
      </c>
      <c r="D116" s="101">
        <v>3057</v>
      </c>
      <c r="E116" s="102">
        <v>88.61</v>
      </c>
      <c r="F116" s="102">
        <v>88.61</v>
      </c>
      <c r="G116" s="102">
        <v>81.23</v>
      </c>
      <c r="H116" s="102">
        <v>81.23</v>
      </c>
      <c r="I116" s="102">
        <v>84.92</v>
      </c>
      <c r="J116" s="102">
        <v>84.92</v>
      </c>
      <c r="K116" s="102"/>
      <c r="L116" s="102"/>
      <c r="M116" s="102"/>
      <c r="N116" s="102"/>
      <c r="O116" s="102"/>
      <c r="P116" s="102"/>
      <c r="Q116" s="102"/>
      <c r="R116" s="102"/>
    </row>
    <row r="117" spans="1:18" x14ac:dyDescent="0.2">
      <c r="A117" s="64" t="s">
        <v>2691</v>
      </c>
      <c r="B117" s="69">
        <v>1595</v>
      </c>
      <c r="C117" s="69">
        <v>1462</v>
      </c>
      <c r="D117" s="69">
        <v>3057</v>
      </c>
      <c r="E117" s="70">
        <v>88.61</v>
      </c>
      <c r="F117" s="70">
        <v>88.61</v>
      </c>
      <c r="G117" s="70">
        <v>81.23</v>
      </c>
      <c r="H117" s="70">
        <v>81.23</v>
      </c>
      <c r="I117" s="70">
        <v>84.92</v>
      </c>
      <c r="J117" s="70">
        <v>84.92</v>
      </c>
      <c r="K117" s="71"/>
      <c r="L117" s="72"/>
      <c r="M117" s="72"/>
      <c r="N117" s="72"/>
      <c r="O117" s="73"/>
      <c r="P117" s="73"/>
      <c r="Q117" s="73"/>
      <c r="R117" s="73"/>
    </row>
    <row r="118" spans="1:18" x14ac:dyDescent="0.2">
      <c r="A118" s="47" t="s">
        <v>2690</v>
      </c>
      <c r="B118" s="45">
        <v>189</v>
      </c>
      <c r="C118" s="45"/>
      <c r="D118" s="45">
        <v>189</v>
      </c>
      <c r="E118" s="44">
        <v>10.5</v>
      </c>
      <c r="F118" s="44">
        <v>10.5</v>
      </c>
      <c r="G118" s="44"/>
      <c r="H118" s="44"/>
      <c r="I118" s="44">
        <v>5.25</v>
      </c>
      <c r="J118" s="44">
        <v>5.25</v>
      </c>
      <c r="K118" s="41"/>
      <c r="L118" s="42"/>
      <c r="M118" s="42"/>
      <c r="N118" s="42"/>
      <c r="O118" s="43"/>
      <c r="P118" s="43"/>
      <c r="Q118" s="43"/>
      <c r="R118" s="43"/>
    </row>
    <row r="119" spans="1:18" x14ac:dyDescent="0.2">
      <c r="A119" s="47" t="s">
        <v>2689</v>
      </c>
      <c r="B119" s="45">
        <v>246</v>
      </c>
      <c r="C119" s="45"/>
      <c r="D119" s="45">
        <v>246</v>
      </c>
      <c r="E119" s="44">
        <v>13.67</v>
      </c>
      <c r="F119" s="44">
        <v>13.67</v>
      </c>
      <c r="G119" s="44"/>
      <c r="H119" s="44"/>
      <c r="I119" s="44">
        <v>6.83</v>
      </c>
      <c r="J119" s="44">
        <v>6.83</v>
      </c>
      <c r="K119" s="41"/>
      <c r="L119" s="42"/>
      <c r="M119" s="42"/>
      <c r="N119" s="42"/>
      <c r="O119" s="43"/>
      <c r="P119" s="43"/>
      <c r="Q119" s="43"/>
      <c r="R119" s="43"/>
    </row>
    <row r="120" spans="1:18" x14ac:dyDescent="0.2">
      <c r="A120" s="47" t="s">
        <v>2688</v>
      </c>
      <c r="B120" s="45"/>
      <c r="C120" s="45">
        <v>300</v>
      </c>
      <c r="D120" s="45">
        <v>300</v>
      </c>
      <c r="E120" s="44"/>
      <c r="F120" s="44"/>
      <c r="G120" s="44">
        <v>16.670000000000002</v>
      </c>
      <c r="H120" s="44">
        <v>16.670000000000002</v>
      </c>
      <c r="I120" s="44">
        <v>8.33</v>
      </c>
      <c r="J120" s="44">
        <v>8.33</v>
      </c>
      <c r="K120" s="41"/>
      <c r="L120" s="42"/>
      <c r="M120" s="42"/>
      <c r="N120" s="42"/>
      <c r="O120" s="43"/>
      <c r="P120" s="43"/>
      <c r="Q120" s="43"/>
      <c r="R120" s="43"/>
    </row>
    <row r="121" spans="1:18" x14ac:dyDescent="0.2">
      <c r="A121" s="47" t="s">
        <v>2687</v>
      </c>
      <c r="B121" s="45"/>
      <c r="C121" s="45">
        <v>42</v>
      </c>
      <c r="D121" s="45">
        <v>42</v>
      </c>
      <c r="E121" s="44"/>
      <c r="F121" s="44"/>
      <c r="G121" s="44">
        <v>2.33</v>
      </c>
      <c r="H121" s="44">
        <v>2.33</v>
      </c>
      <c r="I121" s="44">
        <v>1.17</v>
      </c>
      <c r="J121" s="44">
        <v>1.17</v>
      </c>
      <c r="K121" s="41"/>
      <c r="L121" s="42"/>
      <c r="M121" s="42"/>
      <c r="N121" s="42"/>
      <c r="O121" s="43"/>
      <c r="P121" s="43"/>
      <c r="Q121" s="43"/>
      <c r="R121" s="43"/>
    </row>
    <row r="122" spans="1:18" x14ac:dyDescent="0.2">
      <c r="A122" s="47" t="s">
        <v>2686</v>
      </c>
      <c r="B122" s="45">
        <v>189</v>
      </c>
      <c r="C122" s="45"/>
      <c r="D122" s="45">
        <v>189</v>
      </c>
      <c r="E122" s="44">
        <v>10.5</v>
      </c>
      <c r="F122" s="44">
        <v>10.5</v>
      </c>
      <c r="G122" s="44"/>
      <c r="H122" s="44"/>
      <c r="I122" s="44">
        <v>5.25</v>
      </c>
      <c r="J122" s="44">
        <v>5.25</v>
      </c>
      <c r="K122" s="41"/>
      <c r="L122" s="42"/>
      <c r="M122" s="42"/>
      <c r="N122" s="42"/>
      <c r="O122" s="43"/>
      <c r="P122" s="43"/>
      <c r="Q122" s="43"/>
      <c r="R122" s="43"/>
    </row>
    <row r="123" spans="1:18" x14ac:dyDescent="0.2">
      <c r="A123" s="47" t="s">
        <v>2685</v>
      </c>
      <c r="B123" s="45"/>
      <c r="C123" s="45">
        <v>33</v>
      </c>
      <c r="D123" s="45">
        <v>33</v>
      </c>
      <c r="E123" s="44"/>
      <c r="F123" s="44"/>
      <c r="G123" s="44">
        <v>1.83</v>
      </c>
      <c r="H123" s="44">
        <v>1.83</v>
      </c>
      <c r="I123" s="44">
        <v>0.92</v>
      </c>
      <c r="J123" s="44">
        <v>0.92</v>
      </c>
      <c r="K123" s="41"/>
      <c r="L123" s="42"/>
      <c r="M123" s="42"/>
      <c r="N123" s="42"/>
      <c r="O123" s="43"/>
      <c r="P123" s="43"/>
      <c r="Q123" s="43"/>
      <c r="R123" s="43"/>
    </row>
    <row r="124" spans="1:18" x14ac:dyDescent="0.2">
      <c r="A124" s="47" t="s">
        <v>2684</v>
      </c>
      <c r="B124" s="45"/>
      <c r="C124" s="45">
        <v>72</v>
      </c>
      <c r="D124" s="45">
        <v>72</v>
      </c>
      <c r="E124" s="44"/>
      <c r="F124" s="44"/>
      <c r="G124" s="44">
        <v>4</v>
      </c>
      <c r="H124" s="44">
        <v>4</v>
      </c>
      <c r="I124" s="44">
        <v>2</v>
      </c>
      <c r="J124" s="44">
        <v>2</v>
      </c>
      <c r="K124" s="41"/>
      <c r="L124" s="42"/>
      <c r="M124" s="42"/>
      <c r="N124" s="42"/>
      <c r="O124" s="43"/>
      <c r="P124" s="43"/>
      <c r="Q124" s="43"/>
      <c r="R124" s="43"/>
    </row>
    <row r="125" spans="1:18" x14ac:dyDescent="0.2">
      <c r="A125" s="47" t="s">
        <v>2683</v>
      </c>
      <c r="B125" s="45"/>
      <c r="C125" s="45">
        <v>42</v>
      </c>
      <c r="D125" s="45">
        <v>42</v>
      </c>
      <c r="E125" s="44"/>
      <c r="F125" s="44"/>
      <c r="G125" s="44">
        <v>2.33</v>
      </c>
      <c r="H125" s="44">
        <v>2.33</v>
      </c>
      <c r="I125" s="44">
        <v>1.17</v>
      </c>
      <c r="J125" s="44">
        <v>1.17</v>
      </c>
      <c r="K125" s="41"/>
      <c r="L125" s="42"/>
      <c r="M125" s="42"/>
      <c r="N125" s="42"/>
      <c r="O125" s="43"/>
      <c r="P125" s="43"/>
      <c r="Q125" s="43"/>
      <c r="R125" s="43"/>
    </row>
    <row r="126" spans="1:18" x14ac:dyDescent="0.2">
      <c r="A126" s="47" t="s">
        <v>2682</v>
      </c>
      <c r="B126" s="45"/>
      <c r="C126" s="45">
        <v>84</v>
      </c>
      <c r="D126" s="45">
        <v>84</v>
      </c>
      <c r="E126" s="44"/>
      <c r="F126" s="44"/>
      <c r="G126" s="44">
        <v>4.67</v>
      </c>
      <c r="H126" s="44">
        <v>4.67</v>
      </c>
      <c r="I126" s="44">
        <v>2.33</v>
      </c>
      <c r="J126" s="44">
        <v>2.33</v>
      </c>
      <c r="K126" s="41"/>
      <c r="L126" s="42"/>
      <c r="M126" s="42"/>
      <c r="N126" s="42"/>
      <c r="O126" s="43"/>
      <c r="P126" s="43"/>
      <c r="Q126" s="43"/>
      <c r="R126" s="43"/>
    </row>
    <row r="127" spans="1:18" x14ac:dyDescent="0.2">
      <c r="A127" s="47" t="s">
        <v>2681</v>
      </c>
      <c r="B127" s="45">
        <v>44</v>
      </c>
      <c r="C127" s="45"/>
      <c r="D127" s="45">
        <v>44</v>
      </c>
      <c r="E127" s="44">
        <v>2.44</v>
      </c>
      <c r="F127" s="44">
        <v>2.44</v>
      </c>
      <c r="G127" s="44"/>
      <c r="H127" s="44"/>
      <c r="I127" s="44">
        <v>1.22</v>
      </c>
      <c r="J127" s="44">
        <v>1.22</v>
      </c>
      <c r="K127" s="41"/>
      <c r="L127" s="42"/>
      <c r="M127" s="42"/>
      <c r="N127" s="42"/>
      <c r="O127" s="43"/>
      <c r="P127" s="43"/>
      <c r="Q127" s="43"/>
      <c r="R127" s="43"/>
    </row>
    <row r="128" spans="1:18" x14ac:dyDescent="0.2">
      <c r="A128" s="47" t="s">
        <v>2680</v>
      </c>
      <c r="B128" s="45"/>
      <c r="C128" s="45">
        <v>140</v>
      </c>
      <c r="D128" s="45">
        <v>140</v>
      </c>
      <c r="E128" s="44"/>
      <c r="F128" s="44"/>
      <c r="G128" s="44">
        <v>7.78</v>
      </c>
      <c r="H128" s="44">
        <v>7.78</v>
      </c>
      <c r="I128" s="44">
        <v>3.89</v>
      </c>
      <c r="J128" s="44">
        <v>3.89</v>
      </c>
      <c r="K128" s="41"/>
      <c r="L128" s="42"/>
      <c r="M128" s="42"/>
      <c r="N128" s="42"/>
      <c r="O128" s="43"/>
      <c r="P128" s="43"/>
      <c r="Q128" s="43"/>
      <c r="R128" s="43"/>
    </row>
    <row r="129" spans="1:18" x14ac:dyDescent="0.2">
      <c r="A129" s="47" t="s">
        <v>2679</v>
      </c>
      <c r="B129" s="45"/>
      <c r="C129" s="45">
        <v>24</v>
      </c>
      <c r="D129" s="45">
        <v>24</v>
      </c>
      <c r="E129" s="44"/>
      <c r="F129" s="44"/>
      <c r="G129" s="44">
        <v>1.33</v>
      </c>
      <c r="H129" s="44">
        <v>1.33</v>
      </c>
      <c r="I129" s="44">
        <v>0.67</v>
      </c>
      <c r="J129" s="44">
        <v>0.67</v>
      </c>
      <c r="K129" s="41"/>
      <c r="L129" s="42"/>
      <c r="M129" s="42"/>
      <c r="N129" s="42"/>
      <c r="O129" s="43"/>
      <c r="P129" s="43"/>
      <c r="Q129" s="43"/>
      <c r="R129" s="43"/>
    </row>
    <row r="130" spans="1:18" x14ac:dyDescent="0.2">
      <c r="A130" s="47" t="s">
        <v>2678</v>
      </c>
      <c r="B130" s="45"/>
      <c r="C130" s="45">
        <v>12</v>
      </c>
      <c r="D130" s="45">
        <v>12</v>
      </c>
      <c r="E130" s="44"/>
      <c r="F130" s="44"/>
      <c r="G130" s="44">
        <v>0.67</v>
      </c>
      <c r="H130" s="44">
        <v>0.67</v>
      </c>
      <c r="I130" s="44">
        <v>0.33</v>
      </c>
      <c r="J130" s="44">
        <v>0.33</v>
      </c>
      <c r="K130" s="41"/>
      <c r="L130" s="42"/>
      <c r="M130" s="42"/>
      <c r="N130" s="42"/>
      <c r="O130" s="43"/>
      <c r="P130" s="43"/>
      <c r="Q130" s="43"/>
      <c r="R130" s="43"/>
    </row>
    <row r="131" spans="1:18" x14ac:dyDescent="0.2">
      <c r="A131" s="47" t="s">
        <v>2677</v>
      </c>
      <c r="B131" s="45">
        <v>57</v>
      </c>
      <c r="C131" s="45"/>
      <c r="D131" s="45">
        <v>57</v>
      </c>
      <c r="E131" s="44">
        <v>3.17</v>
      </c>
      <c r="F131" s="44">
        <v>3.17</v>
      </c>
      <c r="G131" s="44"/>
      <c r="H131" s="44"/>
      <c r="I131" s="44">
        <v>1.58</v>
      </c>
      <c r="J131" s="44">
        <v>1.58</v>
      </c>
      <c r="K131" s="41"/>
      <c r="L131" s="42"/>
      <c r="M131" s="42"/>
      <c r="N131" s="42"/>
      <c r="O131" s="43"/>
      <c r="P131" s="43"/>
      <c r="Q131" s="43"/>
      <c r="R131" s="43"/>
    </row>
    <row r="132" spans="1:18" x14ac:dyDescent="0.2">
      <c r="A132" s="47" t="s">
        <v>2676</v>
      </c>
      <c r="B132" s="45"/>
      <c r="C132" s="45">
        <v>12</v>
      </c>
      <c r="D132" s="45">
        <v>12</v>
      </c>
      <c r="E132" s="44"/>
      <c r="F132" s="44"/>
      <c r="G132" s="44">
        <v>0.67</v>
      </c>
      <c r="H132" s="44">
        <v>0.67</v>
      </c>
      <c r="I132" s="44">
        <v>0.33</v>
      </c>
      <c r="J132" s="44">
        <v>0.33</v>
      </c>
      <c r="K132" s="41"/>
      <c r="L132" s="42"/>
      <c r="M132" s="42"/>
      <c r="N132" s="42"/>
      <c r="O132" s="43"/>
      <c r="P132" s="43"/>
      <c r="Q132" s="43"/>
      <c r="R132" s="43"/>
    </row>
    <row r="133" spans="1:18" x14ac:dyDescent="0.2">
      <c r="A133" s="47" t="s">
        <v>2675</v>
      </c>
      <c r="B133" s="45"/>
      <c r="C133" s="45">
        <v>48</v>
      </c>
      <c r="D133" s="45">
        <v>48</v>
      </c>
      <c r="E133" s="44"/>
      <c r="F133" s="44"/>
      <c r="G133" s="44">
        <v>2.67</v>
      </c>
      <c r="H133" s="44">
        <v>2.67</v>
      </c>
      <c r="I133" s="44">
        <v>1.33</v>
      </c>
      <c r="J133" s="44">
        <v>1.33</v>
      </c>
      <c r="K133" s="41"/>
      <c r="L133" s="42"/>
      <c r="M133" s="42"/>
      <c r="N133" s="42"/>
      <c r="O133" s="43"/>
      <c r="P133" s="43"/>
      <c r="Q133" s="43"/>
      <c r="R133" s="43"/>
    </row>
    <row r="134" spans="1:18" x14ac:dyDescent="0.2">
      <c r="A134" s="47" t="s">
        <v>2674</v>
      </c>
      <c r="B134" s="45"/>
      <c r="C134" s="45">
        <v>24</v>
      </c>
      <c r="D134" s="45">
        <v>24</v>
      </c>
      <c r="E134" s="44"/>
      <c r="F134" s="44"/>
      <c r="G134" s="44">
        <v>1.33</v>
      </c>
      <c r="H134" s="44">
        <v>1.33</v>
      </c>
      <c r="I134" s="44">
        <v>0.67</v>
      </c>
      <c r="J134" s="44">
        <v>0.67</v>
      </c>
      <c r="K134" s="41"/>
      <c r="L134" s="42"/>
      <c r="M134" s="42"/>
      <c r="N134" s="42"/>
      <c r="O134" s="43"/>
      <c r="P134" s="43"/>
      <c r="Q134" s="43"/>
      <c r="R134" s="43"/>
    </row>
    <row r="135" spans="1:18" x14ac:dyDescent="0.2">
      <c r="A135" s="47" t="s">
        <v>2673</v>
      </c>
      <c r="B135" s="45">
        <v>2</v>
      </c>
      <c r="C135" s="45"/>
      <c r="D135" s="45">
        <v>2</v>
      </c>
      <c r="E135" s="44">
        <v>0.11</v>
      </c>
      <c r="F135" s="44">
        <v>0.11</v>
      </c>
      <c r="G135" s="44"/>
      <c r="H135" s="44"/>
      <c r="I135" s="44">
        <v>0.06</v>
      </c>
      <c r="J135" s="44">
        <v>0.06</v>
      </c>
      <c r="K135" s="41"/>
      <c r="L135" s="42"/>
      <c r="M135" s="42"/>
      <c r="N135" s="42"/>
      <c r="O135" s="43"/>
      <c r="P135" s="43"/>
      <c r="Q135" s="43"/>
      <c r="R135" s="43"/>
    </row>
    <row r="136" spans="1:18" x14ac:dyDescent="0.2">
      <c r="A136" s="47" t="s">
        <v>2672</v>
      </c>
      <c r="B136" s="45"/>
      <c r="C136" s="45">
        <v>45</v>
      </c>
      <c r="D136" s="45">
        <v>45</v>
      </c>
      <c r="E136" s="44"/>
      <c r="F136" s="44"/>
      <c r="G136" s="44">
        <v>2.5</v>
      </c>
      <c r="H136" s="44">
        <v>2.5</v>
      </c>
      <c r="I136" s="44">
        <v>1.25</v>
      </c>
      <c r="J136" s="44">
        <v>1.25</v>
      </c>
      <c r="K136" s="41"/>
      <c r="L136" s="42"/>
      <c r="M136" s="42"/>
      <c r="N136" s="42"/>
      <c r="O136" s="43"/>
      <c r="P136" s="43"/>
      <c r="Q136" s="43"/>
      <c r="R136" s="43"/>
    </row>
    <row r="137" spans="1:18" x14ac:dyDescent="0.2">
      <c r="A137" s="47" t="s">
        <v>2671</v>
      </c>
      <c r="B137" s="45">
        <v>38</v>
      </c>
      <c r="C137" s="45"/>
      <c r="D137" s="45">
        <v>38</v>
      </c>
      <c r="E137" s="44">
        <v>2.11</v>
      </c>
      <c r="F137" s="44">
        <v>2.11</v>
      </c>
      <c r="G137" s="44"/>
      <c r="H137" s="44"/>
      <c r="I137" s="44">
        <v>1.06</v>
      </c>
      <c r="J137" s="44">
        <v>1.06</v>
      </c>
      <c r="K137" s="41"/>
      <c r="L137" s="42"/>
      <c r="M137" s="42"/>
      <c r="N137" s="42"/>
      <c r="O137" s="43"/>
      <c r="P137" s="43"/>
      <c r="Q137" s="43"/>
      <c r="R137" s="43"/>
    </row>
    <row r="138" spans="1:18" x14ac:dyDescent="0.2">
      <c r="A138" s="47" t="s">
        <v>2670</v>
      </c>
      <c r="B138" s="45"/>
      <c r="C138" s="45">
        <v>32</v>
      </c>
      <c r="D138" s="45">
        <v>32</v>
      </c>
      <c r="E138" s="44"/>
      <c r="F138" s="44"/>
      <c r="G138" s="44">
        <v>1.78</v>
      </c>
      <c r="H138" s="44">
        <v>1.78</v>
      </c>
      <c r="I138" s="44">
        <v>0.89</v>
      </c>
      <c r="J138" s="44">
        <v>0.89</v>
      </c>
      <c r="K138" s="41"/>
      <c r="L138" s="42"/>
      <c r="M138" s="42"/>
      <c r="N138" s="42"/>
      <c r="O138" s="43"/>
      <c r="P138" s="43"/>
      <c r="Q138" s="43"/>
      <c r="R138" s="43"/>
    </row>
    <row r="139" spans="1:18" x14ac:dyDescent="0.2">
      <c r="A139" s="47" t="s">
        <v>2669</v>
      </c>
      <c r="B139" s="45"/>
      <c r="C139" s="45">
        <v>78</v>
      </c>
      <c r="D139" s="45">
        <v>78</v>
      </c>
      <c r="E139" s="44"/>
      <c r="F139" s="44"/>
      <c r="G139" s="44">
        <v>4.33</v>
      </c>
      <c r="H139" s="44">
        <v>4.33</v>
      </c>
      <c r="I139" s="44">
        <v>2.17</v>
      </c>
      <c r="J139" s="44">
        <v>2.17</v>
      </c>
      <c r="K139" s="41"/>
      <c r="L139" s="42"/>
      <c r="M139" s="42"/>
      <c r="N139" s="42"/>
      <c r="O139" s="43"/>
      <c r="P139" s="43"/>
      <c r="Q139" s="43"/>
      <c r="R139" s="43"/>
    </row>
    <row r="140" spans="1:18" x14ac:dyDescent="0.2">
      <c r="A140" s="47" t="s">
        <v>2668</v>
      </c>
      <c r="B140" s="45">
        <v>51</v>
      </c>
      <c r="C140" s="45"/>
      <c r="D140" s="45">
        <v>51</v>
      </c>
      <c r="E140" s="44">
        <v>2.83</v>
      </c>
      <c r="F140" s="44">
        <v>2.83</v>
      </c>
      <c r="G140" s="44"/>
      <c r="H140" s="44"/>
      <c r="I140" s="44">
        <v>1.42</v>
      </c>
      <c r="J140" s="44">
        <v>1.42</v>
      </c>
      <c r="K140" s="41"/>
      <c r="L140" s="42"/>
      <c r="M140" s="42"/>
      <c r="N140" s="42"/>
      <c r="O140" s="43"/>
      <c r="P140" s="43"/>
      <c r="Q140" s="43"/>
      <c r="R140" s="43"/>
    </row>
    <row r="141" spans="1:18" x14ac:dyDescent="0.2">
      <c r="A141" s="47" t="s">
        <v>2667</v>
      </c>
      <c r="B141" s="45"/>
      <c r="C141" s="45">
        <v>45</v>
      </c>
      <c r="D141" s="45">
        <v>45</v>
      </c>
      <c r="E141" s="44"/>
      <c r="F141" s="44"/>
      <c r="G141" s="44">
        <v>2.5</v>
      </c>
      <c r="H141" s="44">
        <v>2.5</v>
      </c>
      <c r="I141" s="44">
        <v>1.25</v>
      </c>
      <c r="J141" s="44">
        <v>1.25</v>
      </c>
      <c r="K141" s="41"/>
      <c r="L141" s="42"/>
      <c r="M141" s="42"/>
      <c r="N141" s="42"/>
      <c r="O141" s="43"/>
      <c r="P141" s="43"/>
      <c r="Q141" s="43"/>
      <c r="R141" s="43"/>
    </row>
    <row r="142" spans="1:18" x14ac:dyDescent="0.2">
      <c r="A142" s="47" t="s">
        <v>2666</v>
      </c>
      <c r="B142" s="45"/>
      <c r="C142" s="45">
        <v>30</v>
      </c>
      <c r="D142" s="45">
        <v>30</v>
      </c>
      <c r="E142" s="44"/>
      <c r="F142" s="44"/>
      <c r="G142" s="44">
        <v>1.67</v>
      </c>
      <c r="H142" s="44">
        <v>1.67</v>
      </c>
      <c r="I142" s="44">
        <v>0.83</v>
      </c>
      <c r="J142" s="44">
        <v>0.83</v>
      </c>
      <c r="K142" s="41"/>
      <c r="L142" s="42"/>
      <c r="M142" s="42"/>
      <c r="N142" s="42"/>
      <c r="O142" s="43"/>
      <c r="P142" s="43"/>
      <c r="Q142" s="43"/>
      <c r="R142" s="43"/>
    </row>
    <row r="143" spans="1:18" x14ac:dyDescent="0.2">
      <c r="A143" s="47" t="s">
        <v>2665</v>
      </c>
      <c r="B143" s="45">
        <v>54</v>
      </c>
      <c r="C143" s="45"/>
      <c r="D143" s="45">
        <v>54</v>
      </c>
      <c r="E143" s="44">
        <v>3</v>
      </c>
      <c r="F143" s="44">
        <v>3</v>
      </c>
      <c r="G143" s="44"/>
      <c r="H143" s="44"/>
      <c r="I143" s="44">
        <v>1.5</v>
      </c>
      <c r="J143" s="44">
        <v>1.5</v>
      </c>
      <c r="K143" s="41"/>
      <c r="L143" s="42"/>
      <c r="M143" s="42"/>
      <c r="N143" s="42"/>
      <c r="O143" s="43"/>
      <c r="P143" s="43"/>
      <c r="Q143" s="43"/>
      <c r="R143" s="43"/>
    </row>
    <row r="144" spans="1:18" x14ac:dyDescent="0.2">
      <c r="A144" s="47" t="s">
        <v>2664</v>
      </c>
      <c r="B144" s="45">
        <v>38</v>
      </c>
      <c r="C144" s="45"/>
      <c r="D144" s="45">
        <v>38</v>
      </c>
      <c r="E144" s="44">
        <v>2.11</v>
      </c>
      <c r="F144" s="44">
        <v>2.11</v>
      </c>
      <c r="G144" s="44"/>
      <c r="H144" s="44"/>
      <c r="I144" s="44">
        <v>1.06</v>
      </c>
      <c r="J144" s="44">
        <v>1.06</v>
      </c>
      <c r="K144" s="41"/>
      <c r="L144" s="42"/>
      <c r="M144" s="42"/>
      <c r="N144" s="42"/>
      <c r="O144" s="43"/>
      <c r="P144" s="43"/>
      <c r="Q144" s="43"/>
      <c r="R144" s="43"/>
    </row>
    <row r="145" spans="1:18" x14ac:dyDescent="0.2">
      <c r="A145" s="47" t="s">
        <v>2663</v>
      </c>
      <c r="B145" s="45"/>
      <c r="C145" s="45">
        <v>57</v>
      </c>
      <c r="D145" s="45">
        <v>57</v>
      </c>
      <c r="E145" s="44"/>
      <c r="F145" s="44"/>
      <c r="G145" s="44">
        <v>3.17</v>
      </c>
      <c r="H145" s="44">
        <v>3.17</v>
      </c>
      <c r="I145" s="44">
        <v>1.58</v>
      </c>
      <c r="J145" s="44">
        <v>1.58</v>
      </c>
      <c r="K145" s="41"/>
      <c r="L145" s="42"/>
      <c r="M145" s="42"/>
      <c r="N145" s="42"/>
      <c r="O145" s="43"/>
      <c r="P145" s="43"/>
      <c r="Q145" s="43"/>
      <c r="R145" s="43"/>
    </row>
    <row r="146" spans="1:18" x14ac:dyDescent="0.2">
      <c r="A146" s="47" t="s">
        <v>2662</v>
      </c>
      <c r="B146" s="45"/>
      <c r="C146" s="45">
        <v>3</v>
      </c>
      <c r="D146" s="45">
        <v>3</v>
      </c>
      <c r="E146" s="44"/>
      <c r="F146" s="44"/>
      <c r="G146" s="44">
        <v>0.17</v>
      </c>
      <c r="H146" s="44">
        <v>0.17</v>
      </c>
      <c r="I146" s="44">
        <v>0.08</v>
      </c>
      <c r="J146" s="44">
        <v>0.08</v>
      </c>
      <c r="K146" s="41"/>
      <c r="L146" s="42"/>
      <c r="M146" s="42"/>
      <c r="N146" s="42"/>
      <c r="O146" s="43"/>
      <c r="P146" s="43"/>
      <c r="Q146" s="43"/>
      <c r="R146" s="43"/>
    </row>
    <row r="147" spans="1:18" x14ac:dyDescent="0.2">
      <c r="A147" s="47" t="s">
        <v>2661</v>
      </c>
      <c r="B147" s="45">
        <v>42</v>
      </c>
      <c r="C147" s="45"/>
      <c r="D147" s="45">
        <v>42</v>
      </c>
      <c r="E147" s="44">
        <v>2.33</v>
      </c>
      <c r="F147" s="44">
        <v>2.33</v>
      </c>
      <c r="G147" s="44"/>
      <c r="H147" s="44"/>
      <c r="I147" s="44">
        <v>1.17</v>
      </c>
      <c r="J147" s="44">
        <v>1.17</v>
      </c>
      <c r="K147" s="41"/>
      <c r="L147" s="42"/>
      <c r="M147" s="42"/>
      <c r="N147" s="42"/>
      <c r="O147" s="43"/>
      <c r="P147" s="43"/>
      <c r="Q147" s="43"/>
      <c r="R147" s="43"/>
    </row>
    <row r="148" spans="1:18" x14ac:dyDescent="0.2">
      <c r="A148" s="47" t="s">
        <v>2660</v>
      </c>
      <c r="B148" s="45">
        <v>75</v>
      </c>
      <c r="C148" s="45"/>
      <c r="D148" s="45">
        <v>75</v>
      </c>
      <c r="E148" s="44">
        <v>4.17</v>
      </c>
      <c r="F148" s="44">
        <v>4.17</v>
      </c>
      <c r="G148" s="44"/>
      <c r="H148" s="44"/>
      <c r="I148" s="44">
        <v>2.08</v>
      </c>
      <c r="J148" s="44">
        <v>2.08</v>
      </c>
      <c r="K148" s="41"/>
      <c r="L148" s="42"/>
      <c r="M148" s="42"/>
      <c r="N148" s="42"/>
      <c r="O148" s="43"/>
      <c r="P148" s="43"/>
      <c r="Q148" s="43"/>
      <c r="R148" s="43"/>
    </row>
    <row r="149" spans="1:18" x14ac:dyDescent="0.2">
      <c r="A149" s="47" t="s">
        <v>2659</v>
      </c>
      <c r="B149" s="45">
        <v>66</v>
      </c>
      <c r="C149" s="45"/>
      <c r="D149" s="45">
        <v>66</v>
      </c>
      <c r="E149" s="44">
        <v>3.67</v>
      </c>
      <c r="F149" s="44">
        <v>3.67</v>
      </c>
      <c r="G149" s="44"/>
      <c r="H149" s="44"/>
      <c r="I149" s="44">
        <v>1.83</v>
      </c>
      <c r="J149" s="44">
        <v>1.83</v>
      </c>
      <c r="K149" s="41"/>
      <c r="L149" s="42"/>
      <c r="M149" s="42"/>
      <c r="N149" s="42"/>
      <c r="O149" s="43"/>
      <c r="P149" s="43"/>
      <c r="Q149" s="43"/>
      <c r="R149" s="43"/>
    </row>
    <row r="150" spans="1:18" x14ac:dyDescent="0.2">
      <c r="A150" s="47" t="s">
        <v>2658</v>
      </c>
      <c r="B150" s="45"/>
      <c r="C150" s="45">
        <v>93</v>
      </c>
      <c r="D150" s="45">
        <v>93</v>
      </c>
      <c r="E150" s="44"/>
      <c r="F150" s="44"/>
      <c r="G150" s="44">
        <v>5.17</v>
      </c>
      <c r="H150" s="44">
        <v>5.17</v>
      </c>
      <c r="I150" s="44">
        <v>2.58</v>
      </c>
      <c r="J150" s="44">
        <v>2.58</v>
      </c>
      <c r="K150" s="41"/>
      <c r="L150" s="42"/>
      <c r="M150" s="42"/>
      <c r="N150" s="42"/>
      <c r="O150" s="43"/>
      <c r="P150" s="43"/>
      <c r="Q150" s="43"/>
      <c r="R150" s="43"/>
    </row>
    <row r="151" spans="1:18" x14ac:dyDescent="0.2">
      <c r="A151" s="47" t="s">
        <v>2657</v>
      </c>
      <c r="B151" s="45">
        <v>30</v>
      </c>
      <c r="C151" s="45"/>
      <c r="D151" s="45">
        <v>30</v>
      </c>
      <c r="E151" s="44">
        <v>1.67</v>
      </c>
      <c r="F151" s="44">
        <v>1.67</v>
      </c>
      <c r="G151" s="44"/>
      <c r="H151" s="44"/>
      <c r="I151" s="44">
        <v>0.83</v>
      </c>
      <c r="J151" s="44">
        <v>0.83</v>
      </c>
      <c r="K151" s="41"/>
      <c r="L151" s="42"/>
      <c r="M151" s="42"/>
      <c r="N151" s="42"/>
      <c r="O151" s="43"/>
      <c r="P151" s="43"/>
      <c r="Q151" s="43"/>
      <c r="R151" s="43"/>
    </row>
    <row r="152" spans="1:18" x14ac:dyDescent="0.2">
      <c r="A152" s="47" t="s">
        <v>2656</v>
      </c>
      <c r="B152" s="45">
        <v>33</v>
      </c>
      <c r="C152" s="45"/>
      <c r="D152" s="45">
        <v>33</v>
      </c>
      <c r="E152" s="44">
        <v>1.83</v>
      </c>
      <c r="F152" s="44">
        <v>1.83</v>
      </c>
      <c r="G152" s="44"/>
      <c r="H152" s="44"/>
      <c r="I152" s="44">
        <v>0.92</v>
      </c>
      <c r="J152" s="44">
        <v>0.92</v>
      </c>
      <c r="K152" s="41"/>
      <c r="L152" s="42"/>
      <c r="M152" s="42"/>
      <c r="N152" s="42"/>
      <c r="O152" s="43"/>
      <c r="P152" s="43"/>
      <c r="Q152" s="43"/>
      <c r="R152" s="43"/>
    </row>
    <row r="153" spans="1:18" x14ac:dyDescent="0.2">
      <c r="A153" s="47" t="s">
        <v>2655</v>
      </c>
      <c r="B153" s="45"/>
      <c r="C153" s="45">
        <v>48</v>
      </c>
      <c r="D153" s="45">
        <v>48</v>
      </c>
      <c r="E153" s="44"/>
      <c r="F153" s="44"/>
      <c r="G153" s="44">
        <v>2.67</v>
      </c>
      <c r="H153" s="44">
        <v>2.67</v>
      </c>
      <c r="I153" s="44">
        <v>1.33</v>
      </c>
      <c r="J153" s="44">
        <v>1.33</v>
      </c>
      <c r="K153" s="41"/>
      <c r="L153" s="42"/>
      <c r="M153" s="42"/>
      <c r="N153" s="42"/>
      <c r="O153" s="43"/>
      <c r="P153" s="43"/>
      <c r="Q153" s="43"/>
      <c r="R153" s="43"/>
    </row>
    <row r="154" spans="1:18" x14ac:dyDescent="0.2">
      <c r="A154" s="47" t="s">
        <v>2654</v>
      </c>
      <c r="B154" s="45"/>
      <c r="C154" s="45">
        <v>27</v>
      </c>
      <c r="D154" s="45">
        <v>27</v>
      </c>
      <c r="E154" s="44"/>
      <c r="F154" s="44"/>
      <c r="G154" s="44">
        <v>1.5</v>
      </c>
      <c r="H154" s="44">
        <v>1.5</v>
      </c>
      <c r="I154" s="44">
        <v>0.75</v>
      </c>
      <c r="J154" s="44">
        <v>0.75</v>
      </c>
      <c r="K154" s="41"/>
      <c r="L154" s="42"/>
      <c r="M154" s="42"/>
      <c r="N154" s="42"/>
      <c r="O154" s="43"/>
      <c r="P154" s="43"/>
      <c r="Q154" s="43"/>
      <c r="R154" s="43"/>
    </row>
    <row r="155" spans="1:18" x14ac:dyDescent="0.2">
      <c r="A155" s="47" t="s">
        <v>2653</v>
      </c>
      <c r="B155" s="45"/>
      <c r="C155" s="45">
        <v>33</v>
      </c>
      <c r="D155" s="45">
        <v>33</v>
      </c>
      <c r="E155" s="44"/>
      <c r="F155" s="44"/>
      <c r="G155" s="44">
        <v>1.83</v>
      </c>
      <c r="H155" s="44">
        <v>1.83</v>
      </c>
      <c r="I155" s="44">
        <v>0.92</v>
      </c>
      <c r="J155" s="44">
        <v>0.92</v>
      </c>
      <c r="K155" s="41"/>
      <c r="L155" s="42"/>
      <c r="M155" s="42"/>
      <c r="N155" s="42"/>
      <c r="O155" s="43"/>
      <c r="P155" s="43"/>
      <c r="Q155" s="43"/>
      <c r="R155" s="43"/>
    </row>
    <row r="156" spans="1:18" x14ac:dyDescent="0.2">
      <c r="A156" s="47" t="s">
        <v>2652</v>
      </c>
      <c r="B156" s="45">
        <v>24</v>
      </c>
      <c r="C156" s="45"/>
      <c r="D156" s="45">
        <v>24</v>
      </c>
      <c r="E156" s="44">
        <v>1.33</v>
      </c>
      <c r="F156" s="44">
        <v>1.33</v>
      </c>
      <c r="G156" s="44"/>
      <c r="H156" s="44"/>
      <c r="I156" s="44">
        <v>0.67</v>
      </c>
      <c r="J156" s="44">
        <v>0.67</v>
      </c>
      <c r="K156" s="41"/>
      <c r="L156" s="42"/>
      <c r="M156" s="42"/>
      <c r="N156" s="42"/>
      <c r="O156" s="43"/>
      <c r="P156" s="43"/>
      <c r="Q156" s="43"/>
      <c r="R156" s="43"/>
    </row>
    <row r="157" spans="1:18" x14ac:dyDescent="0.2">
      <c r="A157" s="47" t="s">
        <v>2651</v>
      </c>
      <c r="B157" s="45">
        <v>36</v>
      </c>
      <c r="C157" s="45"/>
      <c r="D157" s="45">
        <v>36</v>
      </c>
      <c r="E157" s="44">
        <v>2</v>
      </c>
      <c r="F157" s="44">
        <v>2</v>
      </c>
      <c r="G157" s="44"/>
      <c r="H157" s="44"/>
      <c r="I157" s="44">
        <v>1</v>
      </c>
      <c r="J157" s="44">
        <v>1</v>
      </c>
      <c r="K157" s="41"/>
      <c r="L157" s="42"/>
      <c r="M157" s="42"/>
      <c r="N157" s="42"/>
      <c r="O157" s="43"/>
      <c r="P157" s="43"/>
      <c r="Q157" s="43"/>
      <c r="R157" s="43"/>
    </row>
    <row r="158" spans="1:18" x14ac:dyDescent="0.2">
      <c r="A158" s="47" t="s">
        <v>2650</v>
      </c>
      <c r="B158" s="45"/>
      <c r="C158" s="45">
        <v>51</v>
      </c>
      <c r="D158" s="45">
        <v>51</v>
      </c>
      <c r="E158" s="44"/>
      <c r="F158" s="44"/>
      <c r="G158" s="44">
        <v>2.83</v>
      </c>
      <c r="H158" s="44">
        <v>2.83</v>
      </c>
      <c r="I158" s="44">
        <v>1.42</v>
      </c>
      <c r="J158" s="44">
        <v>1.42</v>
      </c>
      <c r="K158" s="41"/>
      <c r="L158" s="42"/>
      <c r="M158" s="42"/>
      <c r="N158" s="42"/>
      <c r="O158" s="43"/>
      <c r="P158" s="43"/>
      <c r="Q158" s="43"/>
      <c r="R158" s="43"/>
    </row>
    <row r="159" spans="1:18" x14ac:dyDescent="0.2">
      <c r="A159" s="47" t="s">
        <v>2649</v>
      </c>
      <c r="B159" s="45">
        <v>18</v>
      </c>
      <c r="C159" s="45"/>
      <c r="D159" s="45">
        <v>18</v>
      </c>
      <c r="E159" s="44">
        <v>1</v>
      </c>
      <c r="F159" s="44">
        <v>1</v>
      </c>
      <c r="G159" s="44"/>
      <c r="H159" s="44"/>
      <c r="I159" s="44">
        <v>0.5</v>
      </c>
      <c r="J159" s="44">
        <v>0.5</v>
      </c>
      <c r="K159" s="41"/>
      <c r="L159" s="42"/>
      <c r="M159" s="42"/>
      <c r="N159" s="42"/>
      <c r="O159" s="43"/>
      <c r="P159" s="43"/>
      <c r="Q159" s="43"/>
      <c r="R159" s="43"/>
    </row>
    <row r="160" spans="1:18" x14ac:dyDescent="0.2">
      <c r="A160" s="47" t="s">
        <v>2648</v>
      </c>
      <c r="B160" s="45"/>
      <c r="C160" s="45">
        <v>45</v>
      </c>
      <c r="D160" s="45">
        <v>45</v>
      </c>
      <c r="E160" s="44"/>
      <c r="F160" s="44"/>
      <c r="G160" s="44">
        <v>2.5</v>
      </c>
      <c r="H160" s="44">
        <v>2.5</v>
      </c>
      <c r="I160" s="44">
        <v>1.25</v>
      </c>
      <c r="J160" s="44">
        <v>1.25</v>
      </c>
      <c r="K160" s="41"/>
      <c r="L160" s="42"/>
      <c r="M160" s="42"/>
      <c r="N160" s="42"/>
      <c r="O160" s="43"/>
      <c r="P160" s="43"/>
      <c r="Q160" s="43"/>
      <c r="R160" s="43"/>
    </row>
    <row r="161" spans="1:18" x14ac:dyDescent="0.2">
      <c r="A161" s="47" t="s">
        <v>2647</v>
      </c>
      <c r="B161" s="45">
        <v>36</v>
      </c>
      <c r="C161" s="45"/>
      <c r="D161" s="45">
        <v>36</v>
      </c>
      <c r="E161" s="44">
        <v>2</v>
      </c>
      <c r="F161" s="44">
        <v>2</v>
      </c>
      <c r="G161" s="44"/>
      <c r="H161" s="44"/>
      <c r="I161" s="44">
        <v>1</v>
      </c>
      <c r="J161" s="44">
        <v>1</v>
      </c>
      <c r="K161" s="41"/>
      <c r="L161" s="42"/>
      <c r="M161" s="42"/>
      <c r="N161" s="42"/>
      <c r="O161" s="43"/>
      <c r="P161" s="43"/>
      <c r="Q161" s="43"/>
      <c r="R161" s="43"/>
    </row>
    <row r="162" spans="1:18" x14ac:dyDescent="0.2">
      <c r="A162" s="47" t="s">
        <v>2646</v>
      </c>
      <c r="B162" s="45">
        <v>72</v>
      </c>
      <c r="C162" s="45"/>
      <c r="D162" s="45">
        <v>72</v>
      </c>
      <c r="E162" s="44">
        <v>4</v>
      </c>
      <c r="F162" s="44">
        <v>4</v>
      </c>
      <c r="G162" s="44"/>
      <c r="H162" s="44"/>
      <c r="I162" s="44">
        <v>2</v>
      </c>
      <c r="J162" s="44">
        <v>2</v>
      </c>
      <c r="K162" s="41"/>
      <c r="L162" s="42"/>
      <c r="M162" s="42"/>
      <c r="N162" s="42"/>
      <c r="O162" s="43"/>
      <c r="P162" s="43"/>
      <c r="Q162" s="43"/>
      <c r="R162" s="43"/>
    </row>
    <row r="163" spans="1:18" x14ac:dyDescent="0.2">
      <c r="A163" s="47" t="s">
        <v>2645</v>
      </c>
      <c r="B163" s="45">
        <v>99</v>
      </c>
      <c r="C163" s="45"/>
      <c r="D163" s="45">
        <v>99</v>
      </c>
      <c r="E163" s="44">
        <v>5.5</v>
      </c>
      <c r="F163" s="44">
        <v>5.5</v>
      </c>
      <c r="G163" s="44"/>
      <c r="H163" s="44"/>
      <c r="I163" s="44">
        <v>2.75</v>
      </c>
      <c r="J163" s="44">
        <v>2.75</v>
      </c>
      <c r="K163" s="41"/>
      <c r="L163" s="42"/>
      <c r="M163" s="42"/>
      <c r="N163" s="42"/>
      <c r="O163" s="43"/>
      <c r="P163" s="43"/>
      <c r="Q163" s="43"/>
      <c r="R163" s="43"/>
    </row>
    <row r="164" spans="1:18" x14ac:dyDescent="0.2">
      <c r="A164" s="47" t="s">
        <v>2644</v>
      </c>
      <c r="B164" s="45">
        <v>30</v>
      </c>
      <c r="C164" s="45"/>
      <c r="D164" s="45">
        <v>30</v>
      </c>
      <c r="E164" s="44">
        <v>1.67</v>
      </c>
      <c r="F164" s="44">
        <v>1.67</v>
      </c>
      <c r="G164" s="44"/>
      <c r="H164" s="44"/>
      <c r="I164" s="44">
        <v>0.83</v>
      </c>
      <c r="J164" s="44">
        <v>0.83</v>
      </c>
      <c r="K164" s="41"/>
      <c r="L164" s="42"/>
      <c r="M164" s="42"/>
      <c r="N164" s="42"/>
      <c r="O164" s="43"/>
      <c r="P164" s="43"/>
      <c r="Q164" s="43"/>
      <c r="R164" s="43"/>
    </row>
    <row r="165" spans="1:18" x14ac:dyDescent="0.2">
      <c r="A165" s="47" t="s">
        <v>2643</v>
      </c>
      <c r="B165" s="45">
        <v>24</v>
      </c>
      <c r="C165" s="45"/>
      <c r="D165" s="45">
        <v>24</v>
      </c>
      <c r="E165" s="44">
        <v>1.33</v>
      </c>
      <c r="F165" s="44">
        <v>1.33</v>
      </c>
      <c r="G165" s="44"/>
      <c r="H165" s="44"/>
      <c r="I165" s="44">
        <v>0.67</v>
      </c>
      <c r="J165" s="44">
        <v>0.67</v>
      </c>
      <c r="K165" s="41"/>
      <c r="L165" s="42"/>
      <c r="M165" s="42"/>
      <c r="N165" s="42"/>
      <c r="O165" s="43"/>
      <c r="P165" s="43"/>
      <c r="Q165" s="43"/>
      <c r="R165" s="43"/>
    </row>
    <row r="166" spans="1:18" x14ac:dyDescent="0.2">
      <c r="A166" s="47" t="s">
        <v>2642</v>
      </c>
      <c r="B166" s="45">
        <v>102</v>
      </c>
      <c r="C166" s="45"/>
      <c r="D166" s="45">
        <v>102</v>
      </c>
      <c r="E166" s="44">
        <v>5.67</v>
      </c>
      <c r="F166" s="44">
        <v>5.67</v>
      </c>
      <c r="G166" s="44"/>
      <c r="H166" s="44"/>
      <c r="I166" s="44">
        <v>2.83</v>
      </c>
      <c r="J166" s="44">
        <v>2.83</v>
      </c>
      <c r="K166" s="41"/>
      <c r="L166" s="42"/>
      <c r="M166" s="42"/>
      <c r="N166" s="42"/>
      <c r="O166" s="43"/>
      <c r="P166" s="43"/>
      <c r="Q166" s="43"/>
      <c r="R166" s="43"/>
    </row>
    <row r="167" spans="1:18" x14ac:dyDescent="0.2">
      <c r="A167" s="47" t="s">
        <v>2641</v>
      </c>
      <c r="B167" s="45"/>
      <c r="C167" s="45">
        <v>42</v>
      </c>
      <c r="D167" s="45">
        <v>42</v>
      </c>
      <c r="E167" s="44"/>
      <c r="F167" s="44"/>
      <c r="G167" s="44">
        <v>2.33</v>
      </c>
      <c r="H167" s="44">
        <v>2.33</v>
      </c>
      <c r="I167" s="44">
        <v>1.17</v>
      </c>
      <c r="J167" s="44">
        <v>1.17</v>
      </c>
      <c r="K167" s="41"/>
      <c r="L167" s="42"/>
      <c r="M167" s="42"/>
      <c r="N167" s="42"/>
      <c r="O167" s="43"/>
      <c r="P167" s="43"/>
      <c r="Q167" s="43"/>
      <c r="R167" s="43"/>
    </row>
  </sheetData>
  <mergeCells count="13">
    <mergeCell ref="L2:N3"/>
    <mergeCell ref="O2:O4"/>
    <mergeCell ref="P2:P4"/>
    <mergeCell ref="Q2:Q4"/>
    <mergeCell ref="R2:R4"/>
    <mergeCell ref="A2:A4"/>
    <mergeCell ref="B2:D2"/>
    <mergeCell ref="B3:D3"/>
    <mergeCell ref="E2:J2"/>
    <mergeCell ref="K2:K4"/>
    <mergeCell ref="E3:F3"/>
    <mergeCell ref="G3:H3"/>
    <mergeCell ref="I3:J3"/>
  </mergeCells>
  <pageMargins left="0.5" right="0.43" top="0.52" bottom="0.34" header="0.28000000000000003" footer="0.26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19</vt:i4>
      </vt:variant>
      <vt:variant>
        <vt:lpstr>ช่วงที่มีชื่อ</vt:lpstr>
      </vt:variant>
      <vt:variant>
        <vt:i4>19</vt:i4>
      </vt:variant>
    </vt:vector>
  </HeadingPairs>
  <TitlesOfParts>
    <vt:vector size="38" baseType="lpstr">
      <vt:lpstr>ภาพรวม 2566</vt:lpstr>
      <vt:lpstr>ภาพรวม 2566 </vt:lpstr>
      <vt:lpstr>ผลิต 2566 (คณะปรับ)</vt:lpstr>
      <vt:lpstr>ประมง 2566</vt:lpstr>
      <vt:lpstr>สัตว์ฯ 2566</vt:lpstr>
      <vt:lpstr>วิทย์ฯ 2566</vt:lpstr>
      <vt:lpstr>วิศว 2566</vt:lpstr>
      <vt:lpstr>ว.พลังงาน 2566</vt:lpstr>
      <vt:lpstr>สถาปัตย์ 2566</vt:lpstr>
      <vt:lpstr>พยาบาล 2566</vt:lpstr>
      <vt:lpstr>บริหาร 2566 (ปรับ160568)</vt:lpstr>
      <vt:lpstr>เศรษฐศาสตร์ฯ 2566 (ปรับ)</vt:lpstr>
      <vt:lpstr>ศิลปฯ 2566</vt:lpstr>
      <vt:lpstr>ท่องเที่ยว 2566</vt:lpstr>
      <vt:lpstr>สารสนเทศ 2566</vt:lpstr>
      <vt:lpstr>ว.บริหารฯ2566</vt:lpstr>
      <vt:lpstr>ว.นานาชาติ 2566</vt:lpstr>
      <vt:lpstr>แม่โจ้-แพร่ 2566</vt:lpstr>
      <vt:lpstr>แม่โจ้-ชุมพร 2566</vt:lpstr>
      <vt:lpstr>'ท่องเที่ยว 2566'!Print_Titles</vt:lpstr>
      <vt:lpstr>'บริหาร 2566 (ปรับ160568)'!Print_Titles</vt:lpstr>
      <vt:lpstr>'ประมง 2566'!Print_Titles</vt:lpstr>
      <vt:lpstr>'ผลิต 2566 (คณะปรับ)'!Print_Titles</vt:lpstr>
      <vt:lpstr>'พยาบาล 2566'!Print_Titles</vt:lpstr>
      <vt:lpstr>'ภาพรวม 2566'!Print_Titles</vt:lpstr>
      <vt:lpstr>'ภาพรวม 2566 '!Print_Titles</vt:lpstr>
      <vt:lpstr>'แม่โจ้-ชุมพร 2566'!Print_Titles</vt:lpstr>
      <vt:lpstr>'แม่โจ้-แพร่ 2566'!Print_Titles</vt:lpstr>
      <vt:lpstr>'ว.นานาชาติ 2566'!Print_Titles</vt:lpstr>
      <vt:lpstr>ว.บริหารฯ2566!Print_Titles</vt:lpstr>
      <vt:lpstr>'ว.พลังงาน 2566'!Print_Titles</vt:lpstr>
      <vt:lpstr>'วิทย์ฯ 2566'!Print_Titles</vt:lpstr>
      <vt:lpstr>'วิศว 2566'!Print_Titles</vt:lpstr>
      <vt:lpstr>'ศิลปฯ 2566'!Print_Titles</vt:lpstr>
      <vt:lpstr>'เศรษฐศาสตร์ฯ 2566 (ปรับ)'!Print_Titles</vt:lpstr>
      <vt:lpstr>'สถาปัตย์ 2566'!Print_Titles</vt:lpstr>
      <vt:lpstr>'สัตว์ฯ 2566'!Print_Titles</vt:lpstr>
      <vt:lpstr>'สารสนเทศ 2566'!Print_Titles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</dc:creator>
  <cp:lastModifiedBy>Admin</cp:lastModifiedBy>
  <cp:lastPrinted>2024-11-13T07:03:16Z</cp:lastPrinted>
  <dcterms:created xsi:type="dcterms:W3CDTF">2024-10-07T03:46:23Z</dcterms:created>
  <dcterms:modified xsi:type="dcterms:W3CDTF">2025-05-22T03:42:59Z</dcterms:modified>
</cp:coreProperties>
</file>